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uj442ca/Desktop/Drug_target_2021/upload/"/>
    </mc:Choice>
  </mc:AlternateContent>
  <xr:revisionPtr revIDLastSave="0" documentId="8_{37EA7563-1CA4-3549-AEBE-DB02C6428666}" xr6:coauthVersionLast="46" xr6:coauthVersionMax="46" xr10:uidLastSave="{00000000-0000-0000-0000-000000000000}"/>
  <bookViews>
    <workbookView xWindow="0" yWindow="460" windowWidth="25600" windowHeight="14680" activeTab="6" xr2:uid="{00000000-000D-0000-FFFF-FFFF00000000}"/>
  </bookViews>
  <sheets>
    <sheet name="Tu 13.07." sheetId="1" r:id="rId1"/>
    <sheet name="We 14.07. log" sheetId="2" r:id="rId2"/>
    <sheet name="Th 15.07. log" sheetId="4" r:id="rId3"/>
    <sheet name="Fr 16.07. log" sheetId="6" r:id="rId4"/>
    <sheet name=" We 14.07. stat" sheetId="3" r:id="rId5"/>
    <sheet name="Th 15.07. stat" sheetId="5" r:id="rId6"/>
    <sheet name="Fr 16.07. stat" sheetId="7" r:id="rId7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4" i="4"/>
  <c r="I4" i="4" s="1"/>
  <c r="H5" i="4"/>
  <c r="I5" i="4" s="1"/>
  <c r="H6" i="4"/>
  <c r="I6" i="4" s="1"/>
  <c r="H7" i="4"/>
  <c r="I7" i="4" s="1"/>
  <c r="H8" i="4"/>
  <c r="I8" i="4" s="1"/>
  <c r="H9" i="4"/>
  <c r="I9" i="4" s="1"/>
  <c r="H10" i="4"/>
  <c r="I10" i="4" s="1"/>
  <c r="H11" i="4"/>
  <c r="I11" i="4" s="1"/>
  <c r="H12" i="4"/>
  <c r="I12" i="4" s="1"/>
  <c r="H13" i="4"/>
  <c r="I13" i="4" s="1"/>
  <c r="H14" i="4"/>
  <c r="I14" i="4" s="1"/>
  <c r="H15" i="4"/>
  <c r="I15" i="4" s="1"/>
  <c r="H16" i="4"/>
  <c r="I16" i="4" s="1"/>
  <c r="H17" i="4"/>
  <c r="I17" i="4" s="1"/>
  <c r="H4" i="2"/>
  <c r="I4" i="2" s="1"/>
  <c r="H5" i="2"/>
  <c r="I5" i="2" s="1"/>
  <c r="H6" i="2"/>
  <c r="I6" i="2" s="1"/>
  <c r="H7" i="2"/>
  <c r="I7" i="2" s="1"/>
  <c r="H8" i="2"/>
  <c r="I8" i="2" s="1"/>
  <c r="H9" i="2"/>
  <c r="I9" i="2" s="1"/>
  <c r="H10" i="2"/>
  <c r="I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4" i="1"/>
  <c r="I4" i="1" s="1"/>
  <c r="H5" i="1"/>
  <c r="I5" i="1" s="1"/>
  <c r="H6" i="1"/>
  <c r="I6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17" i="1"/>
  <c r="I17" i="1" s="1"/>
  <c r="G4" i="1"/>
  <c r="G14" i="1"/>
  <c r="G17" i="7"/>
  <c r="G16" i="7"/>
  <c r="G15" i="7"/>
  <c r="G14" i="7"/>
  <c r="G13" i="7"/>
  <c r="G12" i="7"/>
  <c r="G5" i="7"/>
  <c r="G4" i="7"/>
  <c r="H3" i="7"/>
  <c r="G3" i="7"/>
  <c r="G17" i="6"/>
  <c r="G16" i="6"/>
  <c r="G15" i="6"/>
  <c r="G14" i="6"/>
  <c r="G13" i="6"/>
  <c r="G12" i="6"/>
  <c r="G5" i="6"/>
  <c r="G4" i="6"/>
  <c r="H3" i="6"/>
  <c r="G3" i="6"/>
  <c r="G17" i="5"/>
  <c r="G16" i="5"/>
  <c r="G15" i="5"/>
  <c r="G14" i="5"/>
  <c r="G13" i="5"/>
  <c r="G12" i="5"/>
  <c r="G5" i="5"/>
  <c r="G4" i="5"/>
  <c r="H3" i="5"/>
  <c r="G3" i="5"/>
  <c r="G17" i="4"/>
  <c r="G16" i="4"/>
  <c r="G15" i="4"/>
  <c r="G14" i="4"/>
  <c r="G13" i="4"/>
  <c r="G12" i="4"/>
  <c r="G5" i="4"/>
  <c r="G4" i="4"/>
  <c r="H3" i="4"/>
  <c r="I3" i="4" s="1"/>
  <c r="G3" i="4"/>
  <c r="G17" i="3"/>
  <c r="G16" i="3"/>
  <c r="G15" i="3"/>
  <c r="G14" i="3"/>
  <c r="G13" i="3"/>
  <c r="G12" i="3"/>
  <c r="G5" i="3"/>
  <c r="G4" i="3"/>
  <c r="H3" i="3"/>
  <c r="G3" i="3"/>
  <c r="G17" i="2"/>
  <c r="G16" i="2"/>
  <c r="G15" i="2"/>
  <c r="G14" i="2"/>
  <c r="G13" i="2"/>
  <c r="G12" i="2"/>
  <c r="G5" i="2"/>
  <c r="G4" i="2"/>
  <c r="H3" i="2"/>
  <c r="G3" i="2"/>
  <c r="I3" i="2"/>
  <c r="G17" i="1"/>
  <c r="G16" i="1"/>
  <c r="G15" i="1"/>
  <c r="G13" i="1"/>
  <c r="G12" i="1"/>
  <c r="G5" i="1"/>
  <c r="H3" i="1"/>
  <c r="G3" i="1"/>
  <c r="I3" i="1"/>
</calcChain>
</file>

<file path=xl/sharedStrings.xml><?xml version="1.0" encoding="utf-8"?>
<sst xmlns="http://schemas.openxmlformats.org/spreadsheetml/2006/main" count="174" uniqueCount="33">
  <si>
    <t>cell line</t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</si>
  <si>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</si>
  <si>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</si>
  <si>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</si>
  <si>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t>doubling time [hours]</t>
  </si>
  <si>
    <t>growth time [hours]</t>
  </si>
  <si>
    <t>required volume</t>
  </si>
  <si>
    <t>number of doublings</t>
  </si>
  <si>
    <t>cell density</t>
  </si>
  <si>
    <t>inoculation volume (mL)</t>
  </si>
  <si>
    <t>(chamber with 0.02 mm depth)</t>
  </si>
  <si>
    <t>WT 1</t>
  </si>
  <si>
    <t>WT 2</t>
  </si>
  <si>
    <t>WT 3</t>
  </si>
  <si>
    <t>KO 1</t>
  </si>
  <si>
    <t>KO 2</t>
  </si>
  <si>
    <t>KO 3</t>
  </si>
  <si>
    <t>PBC 1</t>
  </si>
  <si>
    <t>PBC 2</t>
  </si>
  <si>
    <t>PBC 3</t>
  </si>
  <si>
    <t>T205A 1</t>
  </si>
  <si>
    <t>T205A 2</t>
  </si>
  <si>
    <t>T205A 3</t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</si>
  <si>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</si>
  <si>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</si>
  <si>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</si>
  <si>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r>
      <rPr>
        <b/>
        <sz val="11"/>
        <rFont val="Helvetica"/>
        <family val="2"/>
      </rPr>
      <t>raw counts</t>
    </r>
    <r>
      <rPr>
        <sz val="11"/>
        <rFont val="Helvetica"/>
        <family val="2"/>
      </rPr>
      <t xml:space="preserve">
(sum of 4 squares)</t>
    </r>
  </si>
  <si>
    <t>AB 1</t>
  </si>
  <si>
    <t>AB 2</t>
  </si>
  <si>
    <t>AB 3</t>
  </si>
  <si>
    <t>required cell density at growth time in cloumn D</t>
  </si>
  <si>
    <t>inoculation volume (mL) log</t>
  </si>
  <si>
    <t>inoculation volume (mL) 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</si>
</sst>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9"/>
      <color rgb="FF000000"/>
      <name val="Arimo"/>
    </font>
    <font>
      <b/>
      <sz val="11"/>
      <name val="Helvetica Neue"/>
      <family val="2"/>
    </font>
    <font>
      <sz val="11"/>
      <name val="Helvetica Neue"/>
      <family val="2"/>
    </font>
    <font>
      <sz val="9"/>
      <name val="Arial"/>
      <family val="2"/>
    </font>
    <font>
      <sz val="9"/>
      <name val="Arimo"/>
    </font>
    <font>
      <b/>
      <sz val="11"/>
      <name val="Helvetica"/>
      <family val="2"/>
    </font>
    <font>
      <sz val="11"/>
      <name val="Helvetica"/>
      <family val="2"/>
    </font>
    <font>
      <u/>
      <sz val="9"/>
      <color theme="10"/>
      <name val="Arimo"/>
    </font>
    <font>
      <u/>
      <sz val="9"/>
      <color theme="11"/>
      <name val="Arimo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1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164" fontId="4" fillId="0" borderId="0" xfId="0" applyNumberFormat="1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/>
    <xf numFmtId="164" fontId="2" fillId="2" borderId="0" xfId="0" applyNumberFormat="1" applyFont="1" applyFill="1" applyAlignment="1">
      <alignment horizontal="center"/>
    </xf>
    <xf numFmtId="11" fontId="2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1" fillId="0" borderId="0" xfId="0" applyFont="1" applyAlignment="1">
      <alignment horizontal="center" vertical="center"/>
    </xf>
  </cellXfs>
  <cellStyles count="1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H17" sqref="H17"/>
    </sheetView>
  </sheetViews>
  <sheetFormatPr baseColWidth="10" defaultColWidth="14.3984375" defaultRowHeight="15" customHeight="1"/>
  <cols>
    <col min="1" max="1" width="17.3984375" customWidth="1"/>
    <col min="2" max="2" width="30.19921875" customWidth="1"/>
    <col min="3" max="3" width="14.796875" customWidth="1"/>
    <col min="4" max="4" width="12.796875" customWidth="1"/>
    <col min="5" max="5" width="29.3984375" customWidth="1"/>
    <col min="6" max="6" width="14" customWidth="1"/>
    <col min="7" max="7" width="12.3984375" customWidth="1"/>
    <col min="8" max="8" width="13.796875" customWidth="1"/>
    <col min="9" max="9" width="13" customWidth="1"/>
    <col min="10" max="10" width="3.3984375" customWidth="1"/>
    <col min="11" max="11" width="13" style="19" customWidth="1"/>
    <col min="12" max="26" width="10.796875" customWidth="1"/>
  </cols>
  <sheetData>
    <row r="1" spans="1:26" ht="41" customHeight="1">
      <c r="A1" s="1" t="s">
        <v>0</v>
      </c>
      <c r="B1" s="20" t="s">
        <v>1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  <c r="I1" s="23" t="s">
        <v>31</v>
      </c>
      <c r="J1" s="3"/>
      <c r="K1" s="23" t="s">
        <v>32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">
      <c r="A2" s="4"/>
      <c r="B2" s="21" t="s">
        <v>10</v>
      </c>
      <c r="C2" s="26"/>
      <c r="D2" s="26"/>
      <c r="E2" s="26"/>
      <c r="F2" s="26"/>
      <c r="G2" s="26"/>
      <c r="H2" s="28"/>
      <c r="I2" s="24"/>
      <c r="J2" s="3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">
      <c r="A3" s="4" t="s">
        <v>11</v>
      </c>
      <c r="B3" s="22">
        <v>48</v>
      </c>
      <c r="C3" s="4">
        <v>7</v>
      </c>
      <c r="D3" s="5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600000</v>
      </c>
      <c r="I3" s="16">
        <f t="shared" ref="I3:I17" si="2">F3*E3/H3/2^G3</f>
        <v>0.77395535892549427</v>
      </c>
      <c r="J3" s="3"/>
      <c r="K3" s="16">
        <v>10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">
      <c r="A4" s="4" t="s">
        <v>12</v>
      </c>
      <c r="B4" s="22">
        <v>47</v>
      </c>
      <c r="C4" s="4">
        <v>7</v>
      </c>
      <c r="D4" s="5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587500</v>
      </c>
      <c r="I4" s="16">
        <f t="shared" si="2"/>
        <v>0.79042249422178135</v>
      </c>
      <c r="J4" s="3"/>
      <c r="K4" s="16">
        <v>10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">
      <c r="A5" s="4" t="s">
        <v>13</v>
      </c>
      <c r="B5" s="22">
        <v>47</v>
      </c>
      <c r="C5" s="4">
        <v>7</v>
      </c>
      <c r="D5" s="5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587500</v>
      </c>
      <c r="I5" s="16">
        <f t="shared" si="2"/>
        <v>0.79042249422178135</v>
      </c>
      <c r="J5" s="3"/>
      <c r="K5" s="16">
        <v>10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">
      <c r="A6" s="4" t="s">
        <v>14</v>
      </c>
      <c r="B6" s="22">
        <v>40</v>
      </c>
      <c r="C6" s="5">
        <v>7</v>
      </c>
      <c r="D6" s="5">
        <v>24</v>
      </c>
      <c r="E6" s="6">
        <v>500000</v>
      </c>
      <c r="F6" s="5">
        <v>10</v>
      </c>
      <c r="G6" s="5">
        <v>3.4285714285714284</v>
      </c>
      <c r="H6" s="17">
        <f t="shared" si="1"/>
        <v>500000</v>
      </c>
      <c r="I6" s="16">
        <f t="shared" si="2"/>
        <v>0.92874643071059304</v>
      </c>
      <c r="J6" s="3"/>
      <c r="K6" s="16">
        <v>10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">
      <c r="A7" s="4" t="s">
        <v>15</v>
      </c>
      <c r="B7" s="22">
        <v>43</v>
      </c>
      <c r="C7" s="5">
        <v>7</v>
      </c>
      <c r="D7" s="5">
        <v>24</v>
      </c>
      <c r="E7" s="6">
        <v>500000</v>
      </c>
      <c r="F7" s="5">
        <v>10</v>
      </c>
      <c r="G7" s="5">
        <v>3.4285714285714284</v>
      </c>
      <c r="H7" s="17">
        <f t="shared" si="1"/>
        <v>537500</v>
      </c>
      <c r="I7" s="16">
        <f t="shared" si="2"/>
        <v>0.86395016810287728</v>
      </c>
      <c r="J7" s="3"/>
      <c r="K7" s="16">
        <v>10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">
      <c r="A8" s="4" t="s">
        <v>16</v>
      </c>
      <c r="B8" s="22">
        <v>61</v>
      </c>
      <c r="C8" s="5">
        <v>7</v>
      </c>
      <c r="D8" s="5">
        <v>24</v>
      </c>
      <c r="E8" s="6">
        <v>500000</v>
      </c>
      <c r="F8" s="5">
        <v>10</v>
      </c>
      <c r="G8" s="5">
        <v>3.4285714285714284</v>
      </c>
      <c r="H8" s="17">
        <f t="shared" si="1"/>
        <v>762500</v>
      </c>
      <c r="I8" s="16">
        <f t="shared" si="2"/>
        <v>0.60901405292497912</v>
      </c>
      <c r="J8" s="8"/>
      <c r="K8" s="16">
        <v>10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4" t="s">
        <v>27</v>
      </c>
      <c r="B9" s="22">
        <v>31</v>
      </c>
      <c r="C9" s="5">
        <v>7</v>
      </c>
      <c r="D9" s="5">
        <v>24</v>
      </c>
      <c r="E9" s="6">
        <v>500000</v>
      </c>
      <c r="F9" s="5">
        <v>10</v>
      </c>
      <c r="G9" s="5">
        <v>3.4285714285714284</v>
      </c>
      <c r="H9" s="17">
        <f t="shared" si="1"/>
        <v>387500</v>
      </c>
      <c r="I9" s="16">
        <f t="shared" si="2"/>
        <v>1.1983824912394749</v>
      </c>
      <c r="J9" s="3"/>
      <c r="K9" s="16">
        <v>10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>
      <c r="A10" s="5" t="s">
        <v>28</v>
      </c>
      <c r="B10" s="22">
        <v>38</v>
      </c>
      <c r="C10" s="5">
        <v>7</v>
      </c>
      <c r="D10" s="5">
        <v>24</v>
      </c>
      <c r="E10" s="6">
        <v>500000</v>
      </c>
      <c r="F10" s="5">
        <v>10</v>
      </c>
      <c r="G10" s="5">
        <v>3.4285714285714284</v>
      </c>
      <c r="H10" s="17">
        <f t="shared" si="1"/>
        <v>475000</v>
      </c>
      <c r="I10" s="16">
        <f t="shared" si="2"/>
        <v>0.97762782180062435</v>
      </c>
      <c r="J10" s="3"/>
      <c r="K10" s="16">
        <v>10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>
      <c r="A11" s="5" t="s">
        <v>29</v>
      </c>
      <c r="B11" s="22">
        <v>20</v>
      </c>
      <c r="C11" s="5">
        <v>7</v>
      </c>
      <c r="D11" s="5">
        <v>24</v>
      </c>
      <c r="E11" s="6">
        <v>500000</v>
      </c>
      <c r="F11" s="5">
        <v>10</v>
      </c>
      <c r="G11" s="5">
        <v>3.4285714285714284</v>
      </c>
      <c r="H11" s="17">
        <f t="shared" si="1"/>
        <v>250000</v>
      </c>
      <c r="I11" s="16">
        <f t="shared" si="2"/>
        <v>1.8574928614211861</v>
      </c>
      <c r="J11" s="3"/>
      <c r="K11" s="16">
        <v>10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>
      <c r="A12" s="4" t="s">
        <v>17</v>
      </c>
      <c r="B12" s="22">
        <v>46</v>
      </c>
      <c r="C12" s="4">
        <v>7</v>
      </c>
      <c r="D12" s="5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575000</v>
      </c>
      <c r="I12" s="16">
        <f t="shared" si="2"/>
        <v>0.80760559192225478</v>
      </c>
      <c r="J12" s="3"/>
      <c r="K12" s="16">
        <v>10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>
      <c r="A13" s="4" t="s">
        <v>18</v>
      </c>
      <c r="B13" s="22">
        <v>45</v>
      </c>
      <c r="C13" s="4">
        <v>7</v>
      </c>
      <c r="D13" s="5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562500</v>
      </c>
      <c r="I13" s="16">
        <f t="shared" si="2"/>
        <v>0.82555238285386057</v>
      </c>
      <c r="J13" s="3"/>
      <c r="K13" s="16">
        <v>10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>
      <c r="A14" s="4" t="s">
        <v>19</v>
      </c>
      <c r="B14" s="22">
        <v>30</v>
      </c>
      <c r="C14" s="4">
        <v>7</v>
      </c>
      <c r="D14" s="5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375000</v>
      </c>
      <c r="I14" s="16">
        <f t="shared" si="2"/>
        <v>1.2383285742807908</v>
      </c>
      <c r="J14" s="3"/>
      <c r="K14" s="16">
        <v>10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>
      <c r="A15" s="4" t="s">
        <v>20</v>
      </c>
      <c r="B15" s="22">
        <v>48</v>
      </c>
      <c r="C15" s="4">
        <v>7</v>
      </c>
      <c r="D15" s="5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600000</v>
      </c>
      <c r="I15" s="16">
        <f t="shared" si="2"/>
        <v>0.77395535892549427</v>
      </c>
      <c r="J15" s="3"/>
      <c r="K15" s="16">
        <v>10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>
      <c r="A16" s="4" t="s">
        <v>21</v>
      </c>
      <c r="B16" s="22">
        <v>48</v>
      </c>
      <c r="C16" s="4">
        <v>7</v>
      </c>
      <c r="D16" s="5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600000</v>
      </c>
      <c r="I16" s="16">
        <f t="shared" si="2"/>
        <v>0.77395535892549427</v>
      </c>
      <c r="J16" s="3"/>
      <c r="K16" s="16">
        <v>10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>
      <c r="A17" s="4" t="s">
        <v>22</v>
      </c>
      <c r="B17" s="22">
        <v>28</v>
      </c>
      <c r="C17" s="4">
        <v>7</v>
      </c>
      <c r="D17" s="5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350000</v>
      </c>
      <c r="I17" s="16">
        <f t="shared" si="2"/>
        <v>1.3267806153008472</v>
      </c>
      <c r="J17" s="3"/>
      <c r="K17" s="16">
        <v>10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>
      <c r="J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>
      <c r="J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>
      <c r="J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J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J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J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7" spans="1:26" ht="15" customHeight="1">
      <c r="B27" s="4"/>
      <c r="C27" s="2"/>
      <c r="D27" s="2"/>
      <c r="E27" s="2"/>
      <c r="F27" s="2"/>
      <c r="G27" s="2"/>
      <c r="H27" s="1"/>
      <c r="I27" s="2"/>
      <c r="K27" s="18"/>
    </row>
    <row r="28" spans="1:26" ht="15" customHeight="1">
      <c r="B28" s="3"/>
      <c r="C28" s="3"/>
      <c r="D28" s="3"/>
      <c r="E28" s="3"/>
      <c r="F28" s="3"/>
      <c r="G28" s="3"/>
      <c r="H28" s="3"/>
      <c r="I28" s="3"/>
      <c r="K28" s="3"/>
    </row>
    <row r="29" spans="1:26" ht="15" customHeight="1">
      <c r="B29" s="3"/>
      <c r="C29" s="3"/>
      <c r="D29" s="3"/>
      <c r="E29" s="3"/>
      <c r="F29" s="3"/>
      <c r="G29" s="3"/>
      <c r="H29" s="3"/>
      <c r="I29" s="3"/>
      <c r="K29" s="3"/>
    </row>
    <row r="30" spans="1:26" ht="15" customHeight="1">
      <c r="B30" s="3"/>
      <c r="C30" s="3"/>
      <c r="D30" s="3"/>
      <c r="E30" s="3"/>
      <c r="F30" s="3"/>
      <c r="G30" s="3"/>
      <c r="H30" s="3"/>
      <c r="I30" s="3"/>
      <c r="K30" s="3"/>
    </row>
    <row r="31" spans="1:26" ht="15" customHeight="1">
      <c r="B31" s="11"/>
      <c r="C31" s="4"/>
      <c r="D31" s="4"/>
      <c r="E31" s="6"/>
      <c r="F31" s="4"/>
      <c r="G31" s="4"/>
      <c r="H31" s="6"/>
      <c r="I31" s="7"/>
      <c r="K31" s="7"/>
    </row>
    <row r="32" spans="1:26" ht="15" customHeight="1">
      <c r="B32" s="11"/>
      <c r="C32" s="4"/>
      <c r="D32" s="4"/>
      <c r="E32" s="6"/>
      <c r="F32" s="4"/>
      <c r="G32" s="4"/>
      <c r="H32" s="6"/>
      <c r="I32" s="7"/>
      <c r="K32" s="7"/>
    </row>
    <row r="33" spans="1:26" ht="15.75" customHeight="1">
      <c r="A33" s="4"/>
      <c r="B33" s="11"/>
      <c r="C33" s="4"/>
      <c r="D33" s="4"/>
      <c r="E33" s="6"/>
      <c r="F33" s="4"/>
      <c r="G33" s="4"/>
      <c r="H33" s="6"/>
      <c r="I33" s="7"/>
      <c r="J33" s="3"/>
      <c r="K33" s="7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11"/>
      <c r="C34" s="4"/>
      <c r="D34" s="4"/>
      <c r="E34" s="6"/>
      <c r="F34" s="4"/>
      <c r="G34" s="4"/>
      <c r="H34" s="6"/>
      <c r="I34" s="7"/>
      <c r="J34" s="3"/>
      <c r="K34" s="7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11"/>
      <c r="C35" s="4"/>
      <c r="D35" s="4"/>
      <c r="E35" s="6"/>
      <c r="F35" s="4"/>
      <c r="G35" s="4"/>
      <c r="H35" s="6"/>
      <c r="I35" s="7"/>
      <c r="J35" s="3"/>
      <c r="K35" s="7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11"/>
      <c r="C36" s="4"/>
      <c r="D36" s="4"/>
      <c r="E36" s="6"/>
      <c r="F36" s="4"/>
      <c r="G36" s="4"/>
      <c r="H36" s="6"/>
      <c r="I36" s="7"/>
      <c r="J36" s="3"/>
      <c r="K36" s="7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4"/>
      <c r="B37" s="11"/>
      <c r="C37" s="4"/>
      <c r="D37" s="4"/>
      <c r="E37" s="6"/>
      <c r="F37" s="4"/>
      <c r="G37" s="4"/>
      <c r="H37" s="6"/>
      <c r="I37" s="7"/>
      <c r="J37" s="3"/>
      <c r="K37" s="7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4"/>
      <c r="B38" s="11"/>
      <c r="C38" s="4"/>
      <c r="D38" s="4"/>
      <c r="E38" s="6"/>
      <c r="F38" s="4"/>
      <c r="G38" s="4"/>
      <c r="H38" s="6"/>
      <c r="I38" s="7"/>
      <c r="J38" s="3"/>
      <c r="K38" s="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4"/>
      <c r="B39" s="11"/>
      <c r="C39" s="4"/>
      <c r="D39" s="4"/>
      <c r="E39" s="6"/>
      <c r="F39" s="4"/>
      <c r="G39" s="4"/>
      <c r="H39" s="6"/>
      <c r="I39" s="7"/>
      <c r="J39" s="3"/>
      <c r="K39" s="7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4"/>
      <c r="B40" s="11"/>
      <c r="C40" s="4"/>
      <c r="D40" s="4"/>
      <c r="E40" s="6"/>
      <c r="F40" s="4"/>
      <c r="G40" s="4"/>
      <c r="H40" s="6"/>
      <c r="I40" s="7"/>
      <c r="J40" s="3"/>
      <c r="K40" s="7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4"/>
      <c r="B41" s="11"/>
      <c r="C41" s="4"/>
      <c r="D41" s="4"/>
      <c r="E41" s="6"/>
      <c r="F41" s="4"/>
      <c r="G41" s="4"/>
      <c r="H41" s="6"/>
      <c r="I41" s="7"/>
      <c r="J41" s="3"/>
      <c r="K41" s="7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4"/>
      <c r="B42" s="11"/>
      <c r="C42" s="4"/>
      <c r="D42" s="4"/>
      <c r="E42" s="6"/>
      <c r="F42" s="4"/>
      <c r="G42" s="4"/>
      <c r="H42" s="6"/>
      <c r="I42" s="7"/>
      <c r="J42" s="3"/>
      <c r="K42" s="7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4"/>
      <c r="B43" s="11"/>
      <c r="C43" s="4"/>
      <c r="D43" s="4"/>
      <c r="E43" s="6"/>
      <c r="F43" s="4"/>
      <c r="G43" s="4"/>
      <c r="H43" s="6"/>
      <c r="I43" s="7"/>
      <c r="J43" s="3"/>
      <c r="K43" s="7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4"/>
      <c r="B44" s="11"/>
      <c r="C44" s="4"/>
      <c r="D44" s="4"/>
      <c r="E44" s="6"/>
      <c r="F44" s="4"/>
      <c r="G44" s="4"/>
      <c r="H44" s="6"/>
      <c r="I44" s="7"/>
      <c r="J44" s="3"/>
      <c r="K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4"/>
      <c r="B45" s="11"/>
      <c r="C45" s="4"/>
      <c r="D45" s="4"/>
      <c r="E45" s="6"/>
      <c r="F45" s="4"/>
      <c r="G45" s="4"/>
      <c r="H45" s="6"/>
      <c r="I45" s="7"/>
      <c r="J45" s="3"/>
      <c r="K45" s="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4"/>
      <c r="B46" s="11"/>
      <c r="C46" s="4"/>
      <c r="D46" s="4"/>
      <c r="E46" s="6"/>
      <c r="F46" s="4"/>
      <c r="G46" s="4"/>
      <c r="H46" s="6"/>
      <c r="I46" s="7"/>
      <c r="J46" s="3"/>
      <c r="K46" s="7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4"/>
      <c r="B47" s="11"/>
      <c r="C47" s="4"/>
      <c r="D47" s="4"/>
      <c r="E47" s="6"/>
      <c r="F47" s="4"/>
      <c r="G47" s="4"/>
      <c r="H47" s="6"/>
      <c r="I47" s="7"/>
      <c r="J47" s="3"/>
      <c r="K47" s="7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4"/>
      <c r="B48" s="11"/>
      <c r="C48" s="4"/>
      <c r="D48" s="4"/>
      <c r="E48" s="6"/>
      <c r="F48" s="4"/>
      <c r="G48" s="4"/>
      <c r="H48" s="6"/>
      <c r="I48" s="7"/>
      <c r="J48" s="3"/>
      <c r="K48" s="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4"/>
      <c r="B49" s="1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4"/>
      <c r="B50" s="1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4"/>
      <c r="B51" s="13"/>
      <c r="C51" s="25"/>
      <c r="D51" s="25"/>
      <c r="E51" s="25"/>
      <c r="F51" s="25"/>
      <c r="G51" s="25"/>
      <c r="H51" s="29"/>
      <c r="I51" s="25"/>
      <c r="J51" s="3"/>
      <c r="K51" s="2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4"/>
      <c r="B52" s="14"/>
      <c r="C52" s="26"/>
      <c r="D52" s="26"/>
      <c r="E52" s="26"/>
      <c r="F52" s="26"/>
      <c r="G52" s="26"/>
      <c r="H52" s="26"/>
      <c r="I52" s="26"/>
      <c r="J52" s="3"/>
      <c r="K52" s="2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4"/>
      <c r="B53" s="11"/>
      <c r="C53" s="4"/>
      <c r="D53" s="4"/>
      <c r="E53" s="6"/>
      <c r="F53" s="4"/>
      <c r="G53" s="4"/>
      <c r="H53" s="6"/>
      <c r="I53" s="7"/>
      <c r="J53" s="3"/>
      <c r="K53" s="7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4"/>
      <c r="B54" s="11"/>
      <c r="C54" s="4"/>
      <c r="D54" s="4"/>
      <c r="E54" s="6"/>
      <c r="F54" s="4"/>
      <c r="G54" s="4"/>
      <c r="H54" s="6"/>
      <c r="I54" s="7"/>
      <c r="J54" s="3"/>
      <c r="K54" s="7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11"/>
      <c r="C55" s="4"/>
      <c r="D55" s="4"/>
      <c r="E55" s="6"/>
      <c r="F55" s="4"/>
      <c r="G55" s="4"/>
      <c r="H55" s="6"/>
      <c r="I55" s="7"/>
      <c r="J55" s="3"/>
      <c r="K55" s="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11"/>
      <c r="C56" s="4"/>
      <c r="D56" s="4"/>
      <c r="E56" s="6"/>
      <c r="F56" s="4"/>
      <c r="G56" s="4"/>
      <c r="H56" s="6"/>
      <c r="I56" s="7"/>
      <c r="J56" s="3"/>
      <c r="K56" s="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"/>
      <c r="B57" s="11"/>
      <c r="C57" s="4"/>
      <c r="D57" s="4"/>
      <c r="E57" s="6"/>
      <c r="F57" s="4"/>
      <c r="G57" s="4"/>
      <c r="H57" s="6"/>
      <c r="I57" s="7"/>
      <c r="J57" s="3"/>
      <c r="K57" s="7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4"/>
      <c r="B58" s="11"/>
      <c r="C58" s="4"/>
      <c r="D58" s="4"/>
      <c r="E58" s="6"/>
      <c r="F58" s="4"/>
      <c r="G58" s="4"/>
      <c r="H58" s="6"/>
      <c r="I58" s="7"/>
      <c r="J58" s="3"/>
      <c r="K58" s="7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4"/>
      <c r="B59" s="11"/>
      <c r="C59" s="4"/>
      <c r="D59" s="4"/>
      <c r="E59" s="6"/>
      <c r="F59" s="4"/>
      <c r="G59" s="4"/>
      <c r="H59" s="6"/>
      <c r="I59" s="7"/>
      <c r="J59" s="3"/>
      <c r="K59" s="7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4"/>
      <c r="B60" s="11"/>
      <c r="C60" s="4"/>
      <c r="D60" s="4"/>
      <c r="E60" s="6"/>
      <c r="F60" s="4"/>
      <c r="G60" s="4"/>
      <c r="H60" s="6"/>
      <c r="I60" s="7"/>
      <c r="J60" s="3"/>
      <c r="K60" s="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4"/>
      <c r="B61" s="11"/>
      <c r="C61" s="4"/>
      <c r="D61" s="4"/>
      <c r="E61" s="6"/>
      <c r="F61" s="4"/>
      <c r="G61" s="4"/>
      <c r="H61" s="6"/>
      <c r="I61" s="7"/>
      <c r="J61" s="3"/>
      <c r="K61" s="7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4"/>
      <c r="B62" s="11"/>
      <c r="C62" s="4"/>
      <c r="D62" s="4"/>
      <c r="E62" s="6"/>
      <c r="F62" s="4"/>
      <c r="G62" s="4"/>
      <c r="H62" s="6"/>
      <c r="I62" s="7"/>
      <c r="J62" s="3"/>
      <c r="K62" s="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4"/>
      <c r="B63" s="11"/>
      <c r="C63" s="4"/>
      <c r="D63" s="4"/>
      <c r="E63" s="6"/>
      <c r="F63" s="4"/>
      <c r="G63" s="4"/>
      <c r="H63" s="6"/>
      <c r="I63" s="7"/>
      <c r="J63" s="3"/>
      <c r="K63" s="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4"/>
      <c r="B64" s="11"/>
      <c r="C64" s="4"/>
      <c r="D64" s="4"/>
      <c r="E64" s="6"/>
      <c r="F64" s="4"/>
      <c r="G64" s="4"/>
      <c r="H64" s="6"/>
      <c r="I64" s="7"/>
      <c r="J64" s="3"/>
      <c r="K64" s="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4"/>
      <c r="B65" s="11"/>
      <c r="C65" s="4"/>
      <c r="D65" s="4"/>
      <c r="E65" s="6"/>
      <c r="F65" s="4"/>
      <c r="G65" s="4"/>
      <c r="H65" s="6"/>
      <c r="I65" s="7"/>
      <c r="J65" s="3"/>
      <c r="K65" s="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4"/>
      <c r="B66" s="11"/>
      <c r="C66" s="4"/>
      <c r="D66" s="4"/>
      <c r="E66" s="6"/>
      <c r="F66" s="4"/>
      <c r="G66" s="4"/>
      <c r="H66" s="6"/>
      <c r="I66" s="7"/>
      <c r="J66" s="3"/>
      <c r="K66" s="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4"/>
      <c r="B67" s="11"/>
      <c r="C67" s="4"/>
      <c r="D67" s="4"/>
      <c r="E67" s="6"/>
      <c r="F67" s="4"/>
      <c r="G67" s="4"/>
      <c r="H67" s="6"/>
      <c r="I67" s="7"/>
      <c r="J67" s="3"/>
      <c r="K67" s="7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4"/>
      <c r="B68" s="11"/>
      <c r="C68" s="4"/>
      <c r="D68" s="4"/>
      <c r="E68" s="6"/>
      <c r="F68" s="4"/>
      <c r="G68" s="4"/>
      <c r="H68" s="6"/>
      <c r="I68" s="7"/>
      <c r="J68" s="3"/>
      <c r="K68" s="7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4"/>
      <c r="B69" s="11"/>
      <c r="C69" s="4"/>
      <c r="D69" s="4"/>
      <c r="E69" s="6"/>
      <c r="F69" s="4"/>
      <c r="G69" s="4"/>
      <c r="H69" s="6"/>
      <c r="I69" s="7"/>
      <c r="J69" s="3"/>
      <c r="K69" s="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4"/>
      <c r="B70" s="11"/>
      <c r="C70" s="4"/>
      <c r="D70" s="4"/>
      <c r="E70" s="6"/>
      <c r="F70" s="4"/>
      <c r="G70" s="4"/>
      <c r="H70" s="6"/>
      <c r="I70" s="7"/>
      <c r="J70" s="3"/>
      <c r="K70" s="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4"/>
      <c r="B71" s="11"/>
      <c r="C71" s="4"/>
      <c r="D71" s="4"/>
      <c r="E71" s="6"/>
      <c r="F71" s="4"/>
      <c r="G71" s="4"/>
      <c r="H71" s="6"/>
      <c r="I71" s="7"/>
      <c r="J71" s="3"/>
      <c r="K71" s="7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4"/>
      <c r="B72" s="11"/>
      <c r="C72" s="4"/>
      <c r="D72" s="4"/>
      <c r="E72" s="6"/>
      <c r="F72" s="4"/>
      <c r="G72" s="4"/>
      <c r="H72" s="6"/>
      <c r="I72" s="7"/>
      <c r="J72" s="3"/>
      <c r="K72" s="7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4"/>
      <c r="B73" s="11"/>
      <c r="C73" s="4"/>
      <c r="D73" s="4"/>
      <c r="E73" s="6"/>
      <c r="F73" s="4"/>
      <c r="G73" s="4"/>
      <c r="H73" s="6"/>
      <c r="I73" s="7"/>
      <c r="J73" s="3"/>
      <c r="K73" s="7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4"/>
      <c r="B74" s="1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4"/>
      <c r="B75" s="1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4"/>
      <c r="B76" s="1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4"/>
      <c r="B77" s="13"/>
      <c r="C77" s="25"/>
      <c r="D77" s="25"/>
      <c r="E77" s="25"/>
      <c r="F77" s="25"/>
      <c r="G77" s="25"/>
      <c r="H77" s="29"/>
      <c r="I77" s="25"/>
      <c r="J77" s="3"/>
      <c r="K77" s="25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4"/>
      <c r="B78" s="14"/>
      <c r="C78" s="26"/>
      <c r="D78" s="26"/>
      <c r="E78" s="26"/>
      <c r="F78" s="26"/>
      <c r="G78" s="26"/>
      <c r="H78" s="26"/>
      <c r="I78" s="26"/>
      <c r="J78" s="3"/>
      <c r="K78" s="26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4"/>
      <c r="B79" s="11"/>
      <c r="C79" s="4"/>
      <c r="D79" s="4"/>
      <c r="E79" s="6"/>
      <c r="F79" s="4"/>
      <c r="G79" s="4"/>
      <c r="H79" s="6"/>
      <c r="I79" s="7"/>
      <c r="J79" s="3"/>
      <c r="K79" s="7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11"/>
      <c r="C80" s="4"/>
      <c r="D80" s="4"/>
      <c r="E80" s="6"/>
      <c r="F80" s="4"/>
      <c r="G80" s="4"/>
      <c r="H80" s="6"/>
      <c r="I80" s="7"/>
      <c r="J80" s="3"/>
      <c r="K80" s="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11"/>
      <c r="C81" s="4"/>
      <c r="D81" s="4"/>
      <c r="E81" s="6"/>
      <c r="F81" s="4"/>
      <c r="G81" s="4"/>
      <c r="H81" s="6"/>
      <c r="I81" s="7"/>
      <c r="J81" s="3"/>
      <c r="K81" s="7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11"/>
      <c r="C82" s="4"/>
      <c r="D82" s="4"/>
      <c r="E82" s="6"/>
      <c r="F82" s="4"/>
      <c r="G82" s="4"/>
      <c r="H82" s="6"/>
      <c r="I82" s="7"/>
      <c r="J82" s="3"/>
      <c r="K82" s="7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"/>
      <c r="B83" s="11"/>
      <c r="C83" s="4"/>
      <c r="D83" s="4"/>
      <c r="E83" s="6"/>
      <c r="F83" s="4"/>
      <c r="G83" s="4"/>
      <c r="H83" s="6"/>
      <c r="I83" s="7"/>
      <c r="J83" s="3"/>
      <c r="K83" s="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4"/>
      <c r="B84" s="11"/>
      <c r="C84" s="4"/>
      <c r="D84" s="4"/>
      <c r="E84" s="6"/>
      <c r="F84" s="4"/>
      <c r="G84" s="4"/>
      <c r="H84" s="6"/>
      <c r="I84" s="7"/>
      <c r="J84" s="3"/>
      <c r="K84" s="7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4"/>
      <c r="B85" s="11"/>
      <c r="C85" s="4"/>
      <c r="D85" s="4"/>
      <c r="E85" s="6"/>
      <c r="F85" s="4"/>
      <c r="G85" s="4"/>
      <c r="H85" s="6"/>
      <c r="I85" s="7"/>
      <c r="J85" s="3"/>
      <c r="K85" s="7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4"/>
      <c r="B86" s="11"/>
      <c r="C86" s="4"/>
      <c r="D86" s="4"/>
      <c r="E86" s="6"/>
      <c r="F86" s="4"/>
      <c r="G86" s="4"/>
      <c r="H86" s="6"/>
      <c r="I86" s="7"/>
      <c r="J86" s="3"/>
      <c r="K86" s="7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4"/>
      <c r="B87" s="11"/>
      <c r="C87" s="4"/>
      <c r="D87" s="4"/>
      <c r="E87" s="6"/>
      <c r="F87" s="4"/>
      <c r="G87" s="4"/>
      <c r="H87" s="6"/>
      <c r="I87" s="7"/>
      <c r="J87" s="3"/>
      <c r="K87" s="7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4"/>
      <c r="B88" s="11"/>
      <c r="C88" s="4"/>
      <c r="D88" s="4"/>
      <c r="E88" s="6"/>
      <c r="F88" s="4"/>
      <c r="G88" s="4"/>
      <c r="H88" s="6"/>
      <c r="I88" s="7"/>
      <c r="J88" s="3"/>
      <c r="K88" s="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4"/>
      <c r="B89" s="11"/>
      <c r="C89" s="4"/>
      <c r="D89" s="4"/>
      <c r="E89" s="6"/>
      <c r="F89" s="4"/>
      <c r="G89" s="4"/>
      <c r="H89" s="6"/>
      <c r="I89" s="7"/>
      <c r="J89" s="3"/>
      <c r="K89" s="7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4"/>
      <c r="B90" s="11"/>
      <c r="C90" s="4"/>
      <c r="D90" s="4"/>
      <c r="E90" s="6"/>
      <c r="F90" s="4"/>
      <c r="G90" s="4"/>
      <c r="H90" s="6"/>
      <c r="I90" s="7"/>
      <c r="J90" s="3"/>
      <c r="K90" s="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4"/>
      <c r="B91" s="11"/>
      <c r="C91" s="4"/>
      <c r="D91" s="4"/>
      <c r="E91" s="6"/>
      <c r="F91" s="4"/>
      <c r="G91" s="4"/>
      <c r="H91" s="6"/>
      <c r="I91" s="7"/>
      <c r="J91" s="3"/>
      <c r="K91" s="7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4"/>
      <c r="B92" s="11"/>
      <c r="C92" s="4"/>
      <c r="D92" s="4"/>
      <c r="E92" s="6"/>
      <c r="F92" s="4"/>
      <c r="G92" s="4"/>
      <c r="H92" s="6"/>
      <c r="I92" s="7"/>
      <c r="J92" s="3"/>
      <c r="K92" s="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4"/>
      <c r="B93" s="11"/>
      <c r="C93" s="4"/>
      <c r="D93" s="4"/>
      <c r="E93" s="6"/>
      <c r="F93" s="4"/>
      <c r="G93" s="4"/>
      <c r="H93" s="6"/>
      <c r="I93" s="7"/>
      <c r="J93" s="3"/>
      <c r="K93" s="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4"/>
      <c r="B94" s="11"/>
      <c r="C94" s="4"/>
      <c r="D94" s="4"/>
      <c r="E94" s="6"/>
      <c r="F94" s="4"/>
      <c r="G94" s="4"/>
      <c r="H94" s="6"/>
      <c r="I94" s="7"/>
      <c r="J94" s="3"/>
      <c r="K94" s="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4"/>
      <c r="B95" s="11"/>
      <c r="C95" s="4"/>
      <c r="D95" s="4"/>
      <c r="E95" s="6"/>
      <c r="F95" s="4"/>
      <c r="G95" s="4"/>
      <c r="H95" s="6"/>
      <c r="I95" s="7"/>
      <c r="J95" s="3"/>
      <c r="K95" s="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4"/>
      <c r="B96" s="11"/>
      <c r="C96" s="4"/>
      <c r="D96" s="4"/>
      <c r="E96" s="6"/>
      <c r="F96" s="4"/>
      <c r="G96" s="4"/>
      <c r="H96" s="6"/>
      <c r="I96" s="7"/>
      <c r="J96" s="3"/>
      <c r="K96" s="7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4"/>
      <c r="B97" s="11"/>
      <c r="C97" s="4"/>
      <c r="D97" s="4"/>
      <c r="E97" s="6"/>
      <c r="F97" s="4"/>
      <c r="G97" s="4"/>
      <c r="H97" s="6"/>
      <c r="I97" s="7"/>
      <c r="J97" s="3"/>
      <c r="K97" s="7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4"/>
      <c r="B98" s="11"/>
      <c r="C98" s="4"/>
      <c r="D98" s="4"/>
      <c r="E98" s="6"/>
      <c r="F98" s="4"/>
      <c r="G98" s="4"/>
      <c r="H98" s="6"/>
      <c r="I98" s="7"/>
      <c r="J98" s="3"/>
      <c r="K98" s="7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4"/>
      <c r="B99" s="11"/>
      <c r="C99" s="4"/>
      <c r="D99" s="4"/>
      <c r="E99" s="6"/>
      <c r="F99" s="4"/>
      <c r="G99" s="4"/>
      <c r="H99" s="6"/>
      <c r="I99" s="7"/>
      <c r="J99" s="3"/>
      <c r="K99" s="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4"/>
      <c r="B100" s="1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4"/>
      <c r="B101" s="1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4"/>
      <c r="B102" s="13"/>
      <c r="C102" s="25"/>
      <c r="D102" s="25"/>
      <c r="E102" s="25"/>
      <c r="F102" s="25"/>
      <c r="G102" s="25"/>
      <c r="H102" s="29"/>
      <c r="I102" s="25"/>
      <c r="J102" s="3"/>
      <c r="K102" s="25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4"/>
      <c r="B103" s="14"/>
      <c r="C103" s="26"/>
      <c r="D103" s="26"/>
      <c r="E103" s="26"/>
      <c r="F103" s="26"/>
      <c r="G103" s="26"/>
      <c r="H103" s="26"/>
      <c r="I103" s="26"/>
      <c r="J103" s="3"/>
      <c r="K103" s="26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4"/>
      <c r="B104" s="11"/>
      <c r="C104" s="4"/>
      <c r="D104" s="4"/>
      <c r="E104" s="6"/>
      <c r="F104" s="4"/>
      <c r="G104" s="4"/>
      <c r="H104" s="6"/>
      <c r="I104" s="7"/>
      <c r="J104" s="3"/>
      <c r="K104" s="7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4"/>
      <c r="B105" s="11"/>
      <c r="C105" s="4"/>
      <c r="D105" s="4"/>
      <c r="E105" s="6"/>
      <c r="F105" s="4"/>
      <c r="G105" s="4"/>
      <c r="H105" s="6"/>
      <c r="I105" s="7"/>
      <c r="J105" s="3"/>
      <c r="K105" s="7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11"/>
      <c r="C106" s="4"/>
      <c r="D106" s="4"/>
      <c r="E106" s="6"/>
      <c r="F106" s="4"/>
      <c r="G106" s="4"/>
      <c r="H106" s="6"/>
      <c r="I106" s="7"/>
      <c r="J106" s="3"/>
      <c r="K106" s="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11"/>
      <c r="C107" s="4"/>
      <c r="D107" s="4"/>
      <c r="E107" s="6"/>
      <c r="F107" s="4"/>
      <c r="G107" s="4"/>
      <c r="H107" s="6"/>
      <c r="I107" s="7"/>
      <c r="J107" s="3"/>
      <c r="K107" s="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1"/>
      <c r="B108" s="11"/>
      <c r="C108" s="4"/>
      <c r="D108" s="4"/>
      <c r="E108" s="6"/>
      <c r="F108" s="4"/>
      <c r="G108" s="4"/>
      <c r="H108" s="6"/>
      <c r="I108" s="7"/>
      <c r="J108" s="3"/>
      <c r="K108" s="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4"/>
      <c r="B109" s="11"/>
      <c r="C109" s="4"/>
      <c r="D109" s="4"/>
      <c r="E109" s="6"/>
      <c r="F109" s="4"/>
      <c r="G109" s="4"/>
      <c r="H109" s="6"/>
      <c r="I109" s="7"/>
      <c r="J109" s="3"/>
      <c r="K109" s="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4"/>
      <c r="B110" s="11"/>
      <c r="C110" s="4"/>
      <c r="D110" s="4"/>
      <c r="E110" s="6"/>
      <c r="F110" s="4"/>
      <c r="G110" s="4"/>
      <c r="H110" s="6"/>
      <c r="I110" s="7"/>
      <c r="J110" s="3"/>
      <c r="K110" s="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4"/>
      <c r="B111" s="11"/>
      <c r="C111" s="4"/>
      <c r="D111" s="4"/>
      <c r="E111" s="6"/>
      <c r="F111" s="4"/>
      <c r="G111" s="4"/>
      <c r="H111" s="6"/>
      <c r="I111" s="7"/>
      <c r="J111" s="3"/>
      <c r="K111" s="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4"/>
      <c r="B112" s="11"/>
      <c r="C112" s="4"/>
      <c r="D112" s="4"/>
      <c r="E112" s="6"/>
      <c r="F112" s="4"/>
      <c r="G112" s="4"/>
      <c r="H112" s="6"/>
      <c r="I112" s="7"/>
      <c r="J112" s="3"/>
      <c r="K112" s="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4"/>
      <c r="B113" s="11"/>
      <c r="C113" s="4"/>
      <c r="D113" s="4"/>
      <c r="E113" s="6"/>
      <c r="F113" s="4"/>
      <c r="G113" s="4"/>
      <c r="H113" s="6"/>
      <c r="I113" s="7"/>
      <c r="J113" s="3"/>
      <c r="K113" s="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4"/>
      <c r="B114" s="11"/>
      <c r="C114" s="4"/>
      <c r="D114" s="4"/>
      <c r="E114" s="6"/>
      <c r="F114" s="4"/>
      <c r="G114" s="4"/>
      <c r="H114" s="6"/>
      <c r="I114" s="7"/>
      <c r="J114" s="3"/>
      <c r="K114" s="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4"/>
      <c r="B115" s="11"/>
      <c r="C115" s="4"/>
      <c r="D115" s="4"/>
      <c r="E115" s="6"/>
      <c r="F115" s="4"/>
      <c r="G115" s="4"/>
      <c r="H115" s="6"/>
      <c r="I115" s="7"/>
      <c r="J115" s="3"/>
      <c r="K115" s="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4"/>
      <c r="B116" s="11"/>
      <c r="C116" s="4"/>
      <c r="D116" s="4"/>
      <c r="E116" s="6"/>
      <c r="F116" s="4"/>
      <c r="G116" s="4"/>
      <c r="H116" s="6"/>
      <c r="I116" s="7"/>
      <c r="J116" s="3"/>
      <c r="K116" s="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4"/>
      <c r="B117" s="11"/>
      <c r="C117" s="4"/>
      <c r="D117" s="4"/>
      <c r="E117" s="6"/>
      <c r="F117" s="4"/>
      <c r="G117" s="4"/>
      <c r="H117" s="6"/>
      <c r="I117" s="7"/>
      <c r="J117" s="3"/>
      <c r="K117" s="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4"/>
      <c r="B118" s="11"/>
      <c r="C118" s="4"/>
      <c r="D118" s="4"/>
      <c r="E118" s="6"/>
      <c r="F118" s="4"/>
      <c r="G118" s="4"/>
      <c r="H118" s="6"/>
      <c r="I118" s="7"/>
      <c r="J118" s="3"/>
      <c r="K118" s="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4"/>
      <c r="B119" s="11"/>
      <c r="C119" s="4"/>
      <c r="D119" s="4"/>
      <c r="E119" s="6"/>
      <c r="F119" s="4"/>
      <c r="G119" s="4"/>
      <c r="H119" s="6"/>
      <c r="I119" s="7"/>
      <c r="J119" s="3"/>
      <c r="K119" s="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4"/>
      <c r="B120" s="11"/>
      <c r="C120" s="4"/>
      <c r="D120" s="4"/>
      <c r="E120" s="6"/>
      <c r="F120" s="4"/>
      <c r="G120" s="4"/>
      <c r="H120" s="6"/>
      <c r="I120" s="7"/>
      <c r="J120" s="3"/>
      <c r="K120" s="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4"/>
      <c r="B121" s="11"/>
      <c r="C121" s="4"/>
      <c r="D121" s="4"/>
      <c r="E121" s="6"/>
      <c r="F121" s="4"/>
      <c r="G121" s="4"/>
      <c r="H121" s="6"/>
      <c r="I121" s="7"/>
      <c r="J121" s="3"/>
      <c r="K121" s="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4"/>
      <c r="B122" s="11"/>
      <c r="C122" s="4"/>
      <c r="D122" s="4"/>
      <c r="E122" s="6"/>
      <c r="F122" s="4"/>
      <c r="G122" s="4"/>
      <c r="H122" s="6"/>
      <c r="I122" s="7"/>
      <c r="J122" s="3"/>
      <c r="K122" s="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4"/>
      <c r="B123" s="11"/>
      <c r="C123" s="4"/>
      <c r="D123" s="4"/>
      <c r="E123" s="6"/>
      <c r="F123" s="4"/>
      <c r="G123" s="4"/>
      <c r="H123" s="6"/>
      <c r="I123" s="7"/>
      <c r="J123" s="3"/>
      <c r="K123" s="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4"/>
      <c r="B124" s="11"/>
      <c r="C124" s="4"/>
      <c r="D124" s="4"/>
      <c r="E124" s="6"/>
      <c r="F124" s="4"/>
      <c r="G124" s="4"/>
      <c r="H124" s="6"/>
      <c r="I124" s="7"/>
      <c r="J124" s="3"/>
      <c r="K124" s="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4"/>
      <c r="B125" s="1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4"/>
      <c r="B126" s="1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4"/>
      <c r="B127" s="1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4"/>
      <c r="B128" s="1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4"/>
      <c r="B129" s="1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4"/>
      <c r="B130" s="1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1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1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1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1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1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1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1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1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1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1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1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1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1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1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1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1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1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1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1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1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1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1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1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1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1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1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1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1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1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1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1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1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1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1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1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1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1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1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1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1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1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1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1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1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1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1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1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1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1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1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1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1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1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1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1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1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1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1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1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1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1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1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1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1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1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1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1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1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1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1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1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1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1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1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1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1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1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1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1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1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1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1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1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1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1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1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1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1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1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1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1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1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1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1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1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1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1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1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1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1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1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1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1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1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1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1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1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1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1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1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1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1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1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1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1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1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1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1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1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1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1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1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1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1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1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1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1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1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1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1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1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1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1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1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1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1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1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1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1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1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1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1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1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1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1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1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1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J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J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J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J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J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J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32">
    <mergeCell ref="C1:C2"/>
    <mergeCell ref="D1:D2"/>
    <mergeCell ref="F1:F2"/>
    <mergeCell ref="G1:G2"/>
    <mergeCell ref="I77:I78"/>
    <mergeCell ref="H51:H52"/>
    <mergeCell ref="I51:I52"/>
    <mergeCell ref="G77:G78"/>
    <mergeCell ref="E1:E2"/>
    <mergeCell ref="F102:F103"/>
    <mergeCell ref="G102:G103"/>
    <mergeCell ref="H102:H103"/>
    <mergeCell ref="F77:F78"/>
    <mergeCell ref="F51:F52"/>
    <mergeCell ref="G51:G52"/>
    <mergeCell ref="H77:H78"/>
    <mergeCell ref="K1:K2"/>
    <mergeCell ref="K51:K52"/>
    <mergeCell ref="K77:K78"/>
    <mergeCell ref="K102:K103"/>
    <mergeCell ref="C102:C103"/>
    <mergeCell ref="D102:D103"/>
    <mergeCell ref="E102:E103"/>
    <mergeCell ref="D51:D52"/>
    <mergeCell ref="E51:E52"/>
    <mergeCell ref="E77:E78"/>
    <mergeCell ref="C77:C78"/>
    <mergeCell ref="D77:D78"/>
    <mergeCell ref="C51:C52"/>
    <mergeCell ref="H1:H2"/>
    <mergeCell ref="I1:I2"/>
    <mergeCell ref="I102:I103"/>
  </mergeCells>
  <pageMargins left="0.75" right="0.75" top="1" bottom="1" header="0" footer="0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I3" sqref="I3:I17"/>
    </sheetView>
  </sheetViews>
  <sheetFormatPr baseColWidth="10" defaultColWidth="14.3984375" defaultRowHeight="15" customHeight="1"/>
  <cols>
    <col min="1" max="1" width="19.796875" customWidth="1"/>
    <col min="2" max="2" width="30.19921875" customWidth="1"/>
    <col min="3" max="3" width="14.796875" customWidth="1"/>
    <col min="4" max="4" width="12.796875" customWidth="1"/>
    <col min="5" max="5" width="29.19921875" customWidth="1"/>
    <col min="6" max="6" width="14" customWidth="1"/>
    <col min="7" max="7" width="12.3984375" customWidth="1"/>
    <col min="8" max="8" width="13.796875" customWidth="1"/>
    <col min="9" max="9" width="13" customWidth="1"/>
    <col min="10" max="26" width="10.796875" customWidth="1"/>
  </cols>
  <sheetData>
    <row r="1" spans="1:26" ht="32">
      <c r="A1" s="1" t="s">
        <v>0</v>
      </c>
      <c r="B1" s="20" t="s">
        <v>3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  <c r="I1" s="23" t="s">
        <v>9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">
      <c r="A2" s="4"/>
      <c r="B2" s="21" t="s">
        <v>10</v>
      </c>
      <c r="C2" s="26"/>
      <c r="D2" s="26"/>
      <c r="E2" s="26"/>
      <c r="F2" s="26"/>
      <c r="G2" s="26"/>
      <c r="H2" s="28"/>
      <c r="I2" s="2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">
      <c r="A3" s="4" t="s">
        <v>11</v>
      </c>
      <c r="B3" s="22">
        <v>40</v>
      </c>
      <c r="C3" s="4">
        <v>7</v>
      </c>
      <c r="D3" s="5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500000</v>
      </c>
      <c r="I3" s="16">
        <f t="shared" ref="I3:I17" si="2">F3*E3/H3/2^G3</f>
        <v>0.92874643071059304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">
      <c r="A4" s="4" t="s">
        <v>12</v>
      </c>
      <c r="B4" s="22">
        <v>30</v>
      </c>
      <c r="C4" s="4">
        <v>7</v>
      </c>
      <c r="D4" s="5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375000</v>
      </c>
      <c r="I4" s="16">
        <f t="shared" si="2"/>
        <v>1.2383285742807908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">
      <c r="A5" s="4" t="s">
        <v>13</v>
      </c>
      <c r="B5" s="22">
        <v>45</v>
      </c>
      <c r="C5" s="4">
        <v>7</v>
      </c>
      <c r="D5" s="5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562500</v>
      </c>
      <c r="I5" s="16">
        <f t="shared" si="2"/>
        <v>0.82555238285386057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">
      <c r="A6" s="4" t="s">
        <v>14</v>
      </c>
      <c r="B6" s="22">
        <v>30</v>
      </c>
      <c r="C6" s="5">
        <v>7</v>
      </c>
      <c r="D6" s="5">
        <v>24</v>
      </c>
      <c r="E6" s="6">
        <v>500000</v>
      </c>
      <c r="F6" s="5">
        <v>10</v>
      </c>
      <c r="G6" s="5">
        <v>3.4285714285714284</v>
      </c>
      <c r="H6" s="17">
        <f t="shared" si="1"/>
        <v>375000</v>
      </c>
      <c r="I6" s="16">
        <f t="shared" si="2"/>
        <v>1.2383285742807908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">
      <c r="A7" s="4" t="s">
        <v>15</v>
      </c>
      <c r="B7" s="22">
        <v>23</v>
      </c>
      <c r="C7" s="5">
        <v>7</v>
      </c>
      <c r="D7" s="5">
        <v>24</v>
      </c>
      <c r="E7" s="6">
        <v>500000</v>
      </c>
      <c r="F7" s="5">
        <v>10</v>
      </c>
      <c r="G7" s="5">
        <v>3.4285714285714284</v>
      </c>
      <c r="H7" s="17">
        <f t="shared" si="1"/>
        <v>287500</v>
      </c>
      <c r="I7" s="16">
        <f t="shared" si="2"/>
        <v>1.6152111838445096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">
      <c r="A8" s="4" t="s">
        <v>16</v>
      </c>
      <c r="B8" s="22">
        <v>32</v>
      </c>
      <c r="C8" s="5">
        <v>7</v>
      </c>
      <c r="D8" s="5">
        <v>24</v>
      </c>
      <c r="E8" s="6">
        <v>500000</v>
      </c>
      <c r="F8" s="5">
        <v>10</v>
      </c>
      <c r="G8" s="5">
        <v>3.4285714285714284</v>
      </c>
      <c r="H8" s="17">
        <f t="shared" si="1"/>
        <v>400000</v>
      </c>
      <c r="I8" s="16">
        <f t="shared" si="2"/>
        <v>1.1609330383882412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5" t="s">
        <v>27</v>
      </c>
      <c r="B9" s="22">
        <v>41</v>
      </c>
      <c r="C9" s="5">
        <v>7</v>
      </c>
      <c r="D9" s="5">
        <v>24</v>
      </c>
      <c r="E9" s="6">
        <v>500000</v>
      </c>
      <c r="F9" s="5">
        <v>10</v>
      </c>
      <c r="G9" s="5">
        <v>3.4285714285714284</v>
      </c>
      <c r="H9" s="17">
        <f t="shared" si="1"/>
        <v>512500</v>
      </c>
      <c r="I9" s="16">
        <f t="shared" si="2"/>
        <v>0.90609407874204195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>
      <c r="A10" s="5" t="s">
        <v>28</v>
      </c>
      <c r="B10" s="22">
        <v>43</v>
      </c>
      <c r="C10" s="5">
        <v>7</v>
      </c>
      <c r="D10" s="5">
        <v>24</v>
      </c>
      <c r="E10" s="6">
        <v>500000</v>
      </c>
      <c r="F10" s="5">
        <v>10</v>
      </c>
      <c r="G10" s="5">
        <v>3.4285714285714284</v>
      </c>
      <c r="H10" s="17">
        <f t="shared" si="1"/>
        <v>537500</v>
      </c>
      <c r="I10" s="16">
        <f t="shared" si="2"/>
        <v>0.86395016810287728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>
      <c r="A11" s="5" t="s">
        <v>29</v>
      </c>
      <c r="B11" s="22">
        <v>88</v>
      </c>
      <c r="C11" s="5">
        <v>7</v>
      </c>
      <c r="D11" s="5">
        <v>24</v>
      </c>
      <c r="E11" s="6">
        <v>500000</v>
      </c>
      <c r="F11" s="5">
        <v>10</v>
      </c>
      <c r="G11" s="5">
        <v>3.4285714285714284</v>
      </c>
      <c r="H11" s="17">
        <f t="shared" si="1"/>
        <v>1100000</v>
      </c>
      <c r="I11" s="16">
        <f t="shared" si="2"/>
        <v>0.42215746850481506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>
      <c r="A12" s="4" t="s">
        <v>17</v>
      </c>
      <c r="B12" s="22">
        <v>19</v>
      </c>
      <c r="C12" s="4">
        <v>7</v>
      </c>
      <c r="D12" s="5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237500</v>
      </c>
      <c r="I12" s="16">
        <f t="shared" si="2"/>
        <v>1.9552556436012487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>
      <c r="A13" s="4" t="s">
        <v>18</v>
      </c>
      <c r="B13" s="22">
        <v>39</v>
      </c>
      <c r="C13" s="4">
        <v>7</v>
      </c>
      <c r="D13" s="5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487500</v>
      </c>
      <c r="I13" s="16">
        <f t="shared" si="2"/>
        <v>0.95256044175445453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>
      <c r="A14" s="4" t="s">
        <v>19</v>
      </c>
      <c r="B14" s="22">
        <v>49</v>
      </c>
      <c r="C14" s="4">
        <v>7</v>
      </c>
      <c r="D14" s="5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612500</v>
      </c>
      <c r="I14" s="16">
        <f t="shared" si="2"/>
        <v>0.75816035160048412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>
      <c r="A15" s="4" t="s">
        <v>20</v>
      </c>
      <c r="B15" s="22">
        <v>42</v>
      </c>
      <c r="C15" s="4">
        <v>7</v>
      </c>
      <c r="D15" s="5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525000</v>
      </c>
      <c r="I15" s="16">
        <f t="shared" si="2"/>
        <v>0.88452041020056482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>
      <c r="A16" s="4" t="s">
        <v>21</v>
      </c>
      <c r="B16" s="22">
        <v>34</v>
      </c>
      <c r="C16" s="4">
        <v>7</v>
      </c>
      <c r="D16" s="5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425000</v>
      </c>
      <c r="I16" s="16">
        <f t="shared" si="2"/>
        <v>1.0926428596595212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>
      <c r="A17" s="4" t="s">
        <v>22</v>
      </c>
      <c r="B17" s="22">
        <v>60</v>
      </c>
      <c r="C17" s="4">
        <v>7</v>
      </c>
      <c r="D17" s="5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750000</v>
      </c>
      <c r="I17" s="16">
        <f t="shared" si="2"/>
        <v>0.6191642871403954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>
      <c r="A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>
      <c r="B25" s="15"/>
    </row>
    <row r="26" spans="1:26" ht="15" customHeight="1">
      <c r="B26" s="15"/>
    </row>
    <row r="27" spans="1:26" ht="15" customHeight="1">
      <c r="B27" s="15"/>
    </row>
    <row r="28" spans="1:26" ht="15" customHeight="1">
      <c r="B28" s="14"/>
      <c r="C28" s="2"/>
      <c r="D28" s="2"/>
      <c r="E28" s="2"/>
      <c r="F28" s="2"/>
      <c r="G28" s="2"/>
      <c r="H28" s="1"/>
      <c r="I28" s="2"/>
    </row>
    <row r="29" spans="1:26" ht="15" customHeight="1">
      <c r="B29" s="12"/>
      <c r="C29" s="3"/>
      <c r="D29" s="3"/>
      <c r="E29" s="3"/>
      <c r="F29" s="3"/>
      <c r="G29" s="3"/>
      <c r="H29" s="3"/>
      <c r="I29" s="3"/>
    </row>
    <row r="30" spans="1:26" ht="15" customHeight="1">
      <c r="B30" s="12"/>
      <c r="C30" s="3"/>
      <c r="D30" s="3"/>
      <c r="E30" s="3"/>
      <c r="F30" s="3"/>
      <c r="G30" s="3"/>
      <c r="H30" s="3"/>
      <c r="I30" s="3"/>
    </row>
    <row r="31" spans="1:26" ht="15" customHeight="1">
      <c r="B31" s="12"/>
      <c r="C31" s="3"/>
      <c r="D31" s="3"/>
      <c r="E31" s="3"/>
      <c r="F31" s="3"/>
      <c r="G31" s="3"/>
      <c r="H31" s="3"/>
      <c r="I31" s="3"/>
    </row>
    <row r="32" spans="1:26" ht="15" customHeight="1">
      <c r="B32" s="11"/>
      <c r="C32" s="4"/>
      <c r="D32" s="4"/>
      <c r="E32" s="6"/>
      <c r="F32" s="4"/>
      <c r="G32" s="4"/>
      <c r="H32" s="6"/>
      <c r="I32" s="7"/>
    </row>
    <row r="33" spans="1:26" ht="15" customHeight="1">
      <c r="B33" s="11"/>
      <c r="C33" s="4"/>
      <c r="D33" s="4"/>
      <c r="E33" s="6"/>
      <c r="F33" s="4"/>
      <c r="G33" s="4"/>
      <c r="H33" s="6"/>
      <c r="I33" s="7"/>
    </row>
    <row r="34" spans="1:26" ht="15.75" customHeight="1">
      <c r="B34" s="11"/>
      <c r="C34" s="4"/>
      <c r="D34" s="4"/>
      <c r="E34" s="6"/>
      <c r="F34" s="4"/>
      <c r="G34" s="4"/>
      <c r="H34" s="6"/>
      <c r="I34" s="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4"/>
      <c r="B35" s="11"/>
      <c r="C35" s="4"/>
      <c r="D35" s="4"/>
      <c r="E35" s="6"/>
      <c r="F35" s="4"/>
      <c r="G35" s="4"/>
      <c r="H35" s="6"/>
      <c r="I35" s="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B36" s="11"/>
      <c r="C36" s="4"/>
      <c r="D36" s="4"/>
      <c r="E36" s="6"/>
      <c r="F36" s="4"/>
      <c r="G36" s="4"/>
      <c r="H36" s="6"/>
      <c r="I36" s="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4"/>
      <c r="B37" s="11"/>
      <c r="C37" s="4"/>
      <c r="D37" s="4"/>
      <c r="E37" s="6"/>
      <c r="F37" s="4"/>
      <c r="G37" s="4"/>
      <c r="H37" s="6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4"/>
      <c r="B38" s="11"/>
      <c r="C38" s="4"/>
      <c r="D38" s="4"/>
      <c r="E38" s="6"/>
      <c r="F38" s="4"/>
      <c r="G38" s="4"/>
      <c r="H38" s="6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4"/>
      <c r="B39" s="11"/>
      <c r="C39" s="4"/>
      <c r="D39" s="4"/>
      <c r="E39" s="6"/>
      <c r="F39" s="4"/>
      <c r="G39" s="4"/>
      <c r="H39" s="6"/>
      <c r="I39" s="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4"/>
      <c r="B40" s="11"/>
      <c r="C40" s="4"/>
      <c r="D40" s="4"/>
      <c r="E40" s="6"/>
      <c r="F40" s="4"/>
      <c r="G40" s="4"/>
      <c r="H40" s="6"/>
      <c r="I40" s="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4"/>
      <c r="B41" s="11"/>
      <c r="C41" s="4"/>
      <c r="D41" s="4"/>
      <c r="E41" s="6"/>
      <c r="F41" s="4"/>
      <c r="G41" s="4"/>
      <c r="H41" s="6"/>
      <c r="I41" s="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4"/>
      <c r="B42" s="11"/>
      <c r="C42" s="4"/>
      <c r="D42" s="4"/>
      <c r="E42" s="6"/>
      <c r="F42" s="4"/>
      <c r="G42" s="4"/>
      <c r="H42" s="6"/>
      <c r="I42" s="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4"/>
      <c r="B43" s="11"/>
      <c r="C43" s="4"/>
      <c r="D43" s="4"/>
      <c r="E43" s="6"/>
      <c r="F43" s="4"/>
      <c r="G43" s="4"/>
      <c r="H43" s="6"/>
      <c r="I43" s="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4"/>
      <c r="B44" s="11"/>
      <c r="C44" s="4"/>
      <c r="D44" s="4"/>
      <c r="E44" s="6"/>
      <c r="F44" s="4"/>
      <c r="G44" s="4"/>
      <c r="H44" s="6"/>
      <c r="I44" s="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4"/>
      <c r="B45" s="11"/>
      <c r="C45" s="4"/>
      <c r="D45" s="4"/>
      <c r="E45" s="6"/>
      <c r="F45" s="4"/>
      <c r="G45" s="4"/>
      <c r="H45" s="6"/>
      <c r="I45" s="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4"/>
      <c r="B46" s="11"/>
      <c r="C46" s="4"/>
      <c r="D46" s="4"/>
      <c r="E46" s="6"/>
      <c r="F46" s="4"/>
      <c r="G46" s="4"/>
      <c r="H46" s="6"/>
      <c r="I46" s="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4"/>
      <c r="B47" s="11"/>
      <c r="C47" s="4"/>
      <c r="D47" s="4"/>
      <c r="E47" s="6"/>
      <c r="F47" s="4"/>
      <c r="G47" s="4"/>
      <c r="H47" s="6"/>
      <c r="I47" s="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4"/>
      <c r="B48" s="11"/>
      <c r="C48" s="4"/>
      <c r="D48" s="4"/>
      <c r="E48" s="6"/>
      <c r="F48" s="4"/>
      <c r="G48" s="4"/>
      <c r="H48" s="6"/>
      <c r="I48" s="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4"/>
      <c r="B49" s="11"/>
      <c r="C49" s="4"/>
      <c r="D49" s="4"/>
      <c r="E49" s="6"/>
      <c r="F49" s="4"/>
      <c r="G49" s="4"/>
      <c r="H49" s="6"/>
      <c r="I49" s="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4"/>
      <c r="B50" s="1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4"/>
      <c r="B51" s="1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4"/>
      <c r="B52" s="13"/>
      <c r="C52" s="25"/>
      <c r="D52" s="25"/>
      <c r="E52" s="25"/>
      <c r="F52" s="25"/>
      <c r="G52" s="25"/>
      <c r="H52" s="29"/>
      <c r="I52" s="2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4"/>
      <c r="B53" s="14"/>
      <c r="C53" s="26"/>
      <c r="D53" s="26"/>
      <c r="E53" s="26"/>
      <c r="F53" s="26"/>
      <c r="G53" s="26"/>
      <c r="H53" s="26"/>
      <c r="I53" s="26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4"/>
      <c r="B54" s="11"/>
      <c r="C54" s="4"/>
      <c r="D54" s="4"/>
      <c r="E54" s="6"/>
      <c r="F54" s="4"/>
      <c r="G54" s="4"/>
      <c r="H54" s="6"/>
      <c r="I54" s="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4"/>
      <c r="B55" s="11"/>
      <c r="C55" s="4"/>
      <c r="D55" s="4"/>
      <c r="E55" s="6"/>
      <c r="F55" s="4"/>
      <c r="G55" s="4"/>
      <c r="H55" s="6"/>
      <c r="I55" s="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11"/>
      <c r="C56" s="4"/>
      <c r="D56" s="4"/>
      <c r="E56" s="6"/>
      <c r="F56" s="4"/>
      <c r="G56" s="4"/>
      <c r="H56" s="6"/>
      <c r="I56" s="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11"/>
      <c r="C57" s="4"/>
      <c r="D57" s="4"/>
      <c r="E57" s="6"/>
      <c r="F57" s="4"/>
      <c r="G57" s="4"/>
      <c r="H57" s="6"/>
      <c r="I57" s="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"/>
      <c r="B58" s="11"/>
      <c r="C58" s="4"/>
      <c r="D58" s="4"/>
      <c r="E58" s="6"/>
      <c r="F58" s="4"/>
      <c r="G58" s="4"/>
      <c r="H58" s="6"/>
      <c r="I58" s="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4"/>
      <c r="B59" s="11"/>
      <c r="C59" s="4"/>
      <c r="D59" s="4"/>
      <c r="E59" s="6"/>
      <c r="F59" s="4"/>
      <c r="G59" s="4"/>
      <c r="H59" s="6"/>
      <c r="I59" s="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4"/>
      <c r="B60" s="11"/>
      <c r="C60" s="4"/>
      <c r="D60" s="4"/>
      <c r="E60" s="6"/>
      <c r="F60" s="4"/>
      <c r="G60" s="4"/>
      <c r="H60" s="6"/>
      <c r="I60" s="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4"/>
      <c r="B61" s="11"/>
      <c r="C61" s="4"/>
      <c r="D61" s="4"/>
      <c r="E61" s="6"/>
      <c r="F61" s="4"/>
      <c r="G61" s="4"/>
      <c r="H61" s="6"/>
      <c r="I61" s="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4"/>
      <c r="B62" s="11"/>
      <c r="C62" s="4"/>
      <c r="D62" s="4"/>
      <c r="E62" s="6"/>
      <c r="F62" s="4"/>
      <c r="G62" s="4"/>
      <c r="H62" s="6"/>
      <c r="I62" s="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4"/>
      <c r="B63" s="11"/>
      <c r="C63" s="4"/>
      <c r="D63" s="4"/>
      <c r="E63" s="6"/>
      <c r="F63" s="4"/>
      <c r="G63" s="4"/>
      <c r="H63" s="6"/>
      <c r="I63" s="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4"/>
      <c r="B64" s="11"/>
      <c r="C64" s="4"/>
      <c r="D64" s="4"/>
      <c r="E64" s="6"/>
      <c r="F64" s="4"/>
      <c r="G64" s="4"/>
      <c r="H64" s="6"/>
      <c r="I64" s="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4"/>
      <c r="B65" s="11"/>
      <c r="C65" s="4"/>
      <c r="D65" s="4"/>
      <c r="E65" s="6"/>
      <c r="F65" s="4"/>
      <c r="G65" s="4"/>
      <c r="H65" s="6"/>
      <c r="I65" s="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4"/>
      <c r="B66" s="11"/>
      <c r="C66" s="4"/>
      <c r="D66" s="4"/>
      <c r="E66" s="6"/>
      <c r="F66" s="4"/>
      <c r="G66" s="4"/>
      <c r="H66" s="6"/>
      <c r="I66" s="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4"/>
      <c r="B67" s="11"/>
      <c r="C67" s="4"/>
      <c r="D67" s="4"/>
      <c r="E67" s="6"/>
      <c r="F67" s="4"/>
      <c r="G67" s="4"/>
      <c r="H67" s="6"/>
      <c r="I67" s="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4"/>
      <c r="B68" s="11"/>
      <c r="C68" s="4"/>
      <c r="D68" s="4"/>
      <c r="E68" s="6"/>
      <c r="F68" s="4"/>
      <c r="G68" s="4"/>
      <c r="H68" s="6"/>
      <c r="I68" s="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4"/>
      <c r="B69" s="11"/>
      <c r="C69" s="4"/>
      <c r="D69" s="4"/>
      <c r="E69" s="6"/>
      <c r="F69" s="4"/>
      <c r="G69" s="4"/>
      <c r="H69" s="6"/>
      <c r="I69" s="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4"/>
      <c r="B70" s="11"/>
      <c r="C70" s="4"/>
      <c r="D70" s="4"/>
      <c r="E70" s="6"/>
      <c r="F70" s="4"/>
      <c r="G70" s="4"/>
      <c r="H70" s="6"/>
      <c r="I70" s="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4"/>
      <c r="B71" s="11"/>
      <c r="C71" s="4"/>
      <c r="D71" s="4"/>
      <c r="E71" s="6"/>
      <c r="F71" s="4"/>
      <c r="G71" s="4"/>
      <c r="H71" s="6"/>
      <c r="I71" s="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4"/>
      <c r="B72" s="11"/>
      <c r="C72" s="4"/>
      <c r="D72" s="4"/>
      <c r="E72" s="6"/>
      <c r="F72" s="4"/>
      <c r="G72" s="4"/>
      <c r="H72" s="6"/>
      <c r="I72" s="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4"/>
      <c r="B73" s="11"/>
      <c r="C73" s="4"/>
      <c r="D73" s="4"/>
      <c r="E73" s="6"/>
      <c r="F73" s="4"/>
      <c r="G73" s="4"/>
      <c r="H73" s="6"/>
      <c r="I73" s="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4"/>
      <c r="B74" s="11"/>
      <c r="C74" s="4"/>
      <c r="D74" s="4"/>
      <c r="E74" s="6"/>
      <c r="F74" s="4"/>
      <c r="G74" s="4"/>
      <c r="H74" s="6"/>
      <c r="I74" s="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4"/>
      <c r="B75" s="1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4"/>
      <c r="B76" s="1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4"/>
      <c r="B77" s="1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4"/>
      <c r="B78" s="13"/>
      <c r="C78" s="25"/>
      <c r="D78" s="25"/>
      <c r="E78" s="25"/>
      <c r="F78" s="25"/>
      <c r="G78" s="25"/>
      <c r="H78" s="29"/>
      <c r="I78" s="25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4"/>
      <c r="B79" s="14"/>
      <c r="C79" s="26"/>
      <c r="D79" s="26"/>
      <c r="E79" s="26"/>
      <c r="F79" s="26"/>
      <c r="G79" s="26"/>
      <c r="H79" s="26"/>
      <c r="I79" s="26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4"/>
      <c r="B80" s="11"/>
      <c r="C80" s="4"/>
      <c r="D80" s="4"/>
      <c r="E80" s="6"/>
      <c r="F80" s="4"/>
      <c r="G80" s="4"/>
      <c r="H80" s="6"/>
      <c r="I80" s="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11"/>
      <c r="C81" s="4"/>
      <c r="D81" s="4"/>
      <c r="E81" s="6"/>
      <c r="F81" s="4"/>
      <c r="G81" s="4"/>
      <c r="H81" s="6"/>
      <c r="I81" s="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11"/>
      <c r="C82" s="4"/>
      <c r="D82" s="4"/>
      <c r="E82" s="6"/>
      <c r="F82" s="4"/>
      <c r="G82" s="4"/>
      <c r="H82" s="6"/>
      <c r="I82" s="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11"/>
      <c r="C83" s="4"/>
      <c r="D83" s="4"/>
      <c r="E83" s="6"/>
      <c r="F83" s="4"/>
      <c r="G83" s="4"/>
      <c r="H83" s="6"/>
      <c r="I83" s="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"/>
      <c r="B84" s="11"/>
      <c r="C84" s="4"/>
      <c r="D84" s="4"/>
      <c r="E84" s="6"/>
      <c r="F84" s="4"/>
      <c r="G84" s="4"/>
      <c r="H84" s="6"/>
      <c r="I84" s="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4"/>
      <c r="B85" s="11"/>
      <c r="C85" s="4"/>
      <c r="D85" s="4"/>
      <c r="E85" s="6"/>
      <c r="F85" s="4"/>
      <c r="G85" s="4"/>
      <c r="H85" s="6"/>
      <c r="I85" s="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4"/>
      <c r="B86" s="11"/>
      <c r="C86" s="4"/>
      <c r="D86" s="4"/>
      <c r="E86" s="6"/>
      <c r="F86" s="4"/>
      <c r="G86" s="4"/>
      <c r="H86" s="6"/>
      <c r="I86" s="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4"/>
      <c r="B87" s="11"/>
      <c r="C87" s="4"/>
      <c r="D87" s="4"/>
      <c r="E87" s="6"/>
      <c r="F87" s="4"/>
      <c r="G87" s="4"/>
      <c r="H87" s="6"/>
      <c r="I87" s="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4"/>
      <c r="B88" s="11"/>
      <c r="C88" s="4"/>
      <c r="D88" s="4"/>
      <c r="E88" s="6"/>
      <c r="F88" s="4"/>
      <c r="G88" s="4"/>
      <c r="H88" s="6"/>
      <c r="I88" s="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4"/>
      <c r="B89" s="11"/>
      <c r="C89" s="4"/>
      <c r="D89" s="4"/>
      <c r="E89" s="6"/>
      <c r="F89" s="4"/>
      <c r="G89" s="4"/>
      <c r="H89" s="6"/>
      <c r="I89" s="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4"/>
      <c r="B90" s="11"/>
      <c r="C90" s="4"/>
      <c r="D90" s="4"/>
      <c r="E90" s="6"/>
      <c r="F90" s="4"/>
      <c r="G90" s="4"/>
      <c r="H90" s="6"/>
      <c r="I90" s="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4"/>
      <c r="B91" s="11"/>
      <c r="C91" s="4"/>
      <c r="D91" s="4"/>
      <c r="E91" s="6"/>
      <c r="F91" s="4"/>
      <c r="G91" s="4"/>
      <c r="H91" s="6"/>
      <c r="I91" s="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4"/>
      <c r="B92" s="11"/>
      <c r="C92" s="4"/>
      <c r="D92" s="4"/>
      <c r="E92" s="6"/>
      <c r="F92" s="4"/>
      <c r="G92" s="4"/>
      <c r="H92" s="6"/>
      <c r="I92" s="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4"/>
      <c r="B93" s="11"/>
      <c r="C93" s="4"/>
      <c r="D93" s="4"/>
      <c r="E93" s="6"/>
      <c r="F93" s="4"/>
      <c r="G93" s="4"/>
      <c r="H93" s="6"/>
      <c r="I93" s="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4"/>
      <c r="B94" s="11"/>
      <c r="C94" s="4"/>
      <c r="D94" s="4"/>
      <c r="E94" s="6"/>
      <c r="F94" s="4"/>
      <c r="G94" s="4"/>
      <c r="H94" s="6"/>
      <c r="I94" s="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4"/>
      <c r="B95" s="11"/>
      <c r="C95" s="4"/>
      <c r="D95" s="4"/>
      <c r="E95" s="6"/>
      <c r="F95" s="4"/>
      <c r="G95" s="4"/>
      <c r="H95" s="6"/>
      <c r="I95" s="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4"/>
      <c r="B96" s="11"/>
      <c r="C96" s="4"/>
      <c r="D96" s="4"/>
      <c r="E96" s="6"/>
      <c r="F96" s="4"/>
      <c r="G96" s="4"/>
      <c r="H96" s="6"/>
      <c r="I96" s="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4"/>
      <c r="B97" s="11"/>
      <c r="C97" s="4"/>
      <c r="D97" s="4"/>
      <c r="E97" s="6"/>
      <c r="F97" s="4"/>
      <c r="G97" s="4"/>
      <c r="H97" s="6"/>
      <c r="I97" s="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4"/>
      <c r="B98" s="11"/>
      <c r="C98" s="4"/>
      <c r="D98" s="4"/>
      <c r="E98" s="6"/>
      <c r="F98" s="4"/>
      <c r="G98" s="4"/>
      <c r="H98" s="6"/>
      <c r="I98" s="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4"/>
      <c r="B99" s="11"/>
      <c r="C99" s="4"/>
      <c r="D99" s="4"/>
      <c r="E99" s="6"/>
      <c r="F99" s="4"/>
      <c r="G99" s="4"/>
      <c r="H99" s="6"/>
      <c r="I99" s="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4"/>
      <c r="B100" s="11"/>
      <c r="C100" s="4"/>
      <c r="D100" s="4"/>
      <c r="E100" s="6"/>
      <c r="F100" s="4"/>
      <c r="G100" s="4"/>
      <c r="H100" s="6"/>
      <c r="I100" s="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4"/>
      <c r="B101" s="1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4"/>
      <c r="B102" s="1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4"/>
      <c r="B103" s="13"/>
      <c r="C103" s="25"/>
      <c r="D103" s="25"/>
      <c r="E103" s="25"/>
      <c r="F103" s="25"/>
      <c r="G103" s="25"/>
      <c r="H103" s="29"/>
      <c r="I103" s="25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4"/>
      <c r="B104" s="14"/>
      <c r="C104" s="26"/>
      <c r="D104" s="26"/>
      <c r="E104" s="26"/>
      <c r="F104" s="26"/>
      <c r="G104" s="26"/>
      <c r="H104" s="26"/>
      <c r="I104" s="26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4"/>
      <c r="B105" s="11"/>
      <c r="C105" s="4"/>
      <c r="D105" s="4"/>
      <c r="E105" s="6"/>
      <c r="F105" s="4"/>
      <c r="G105" s="4"/>
      <c r="H105" s="6"/>
      <c r="I105" s="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4"/>
      <c r="B106" s="11"/>
      <c r="C106" s="4"/>
      <c r="D106" s="4"/>
      <c r="E106" s="6"/>
      <c r="F106" s="4"/>
      <c r="G106" s="4"/>
      <c r="H106" s="6"/>
      <c r="I106" s="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11"/>
      <c r="C107" s="4"/>
      <c r="D107" s="4"/>
      <c r="E107" s="6"/>
      <c r="F107" s="4"/>
      <c r="G107" s="4"/>
      <c r="H107" s="6"/>
      <c r="I107" s="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11"/>
      <c r="C108" s="4"/>
      <c r="D108" s="4"/>
      <c r="E108" s="6"/>
      <c r="F108" s="4"/>
      <c r="G108" s="4"/>
      <c r="H108" s="6"/>
      <c r="I108" s="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"/>
      <c r="B109" s="11"/>
      <c r="C109" s="4"/>
      <c r="D109" s="4"/>
      <c r="E109" s="6"/>
      <c r="F109" s="4"/>
      <c r="G109" s="4"/>
      <c r="H109" s="6"/>
      <c r="I109" s="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4"/>
      <c r="B110" s="11"/>
      <c r="C110" s="4"/>
      <c r="D110" s="4"/>
      <c r="E110" s="6"/>
      <c r="F110" s="4"/>
      <c r="G110" s="4"/>
      <c r="H110" s="6"/>
      <c r="I110" s="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4"/>
      <c r="B111" s="11"/>
      <c r="C111" s="4"/>
      <c r="D111" s="4"/>
      <c r="E111" s="6"/>
      <c r="F111" s="4"/>
      <c r="G111" s="4"/>
      <c r="H111" s="6"/>
      <c r="I111" s="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4"/>
      <c r="B112" s="11"/>
      <c r="C112" s="4"/>
      <c r="D112" s="4"/>
      <c r="E112" s="6"/>
      <c r="F112" s="4"/>
      <c r="G112" s="4"/>
      <c r="H112" s="6"/>
      <c r="I112" s="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4"/>
      <c r="B113" s="11"/>
      <c r="C113" s="4"/>
      <c r="D113" s="4"/>
      <c r="E113" s="6"/>
      <c r="F113" s="4"/>
      <c r="G113" s="4"/>
      <c r="H113" s="6"/>
      <c r="I113" s="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4"/>
      <c r="B114" s="11"/>
      <c r="C114" s="4"/>
      <c r="D114" s="4"/>
      <c r="E114" s="6"/>
      <c r="F114" s="4"/>
      <c r="G114" s="4"/>
      <c r="H114" s="6"/>
      <c r="I114" s="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4"/>
      <c r="B115" s="11"/>
      <c r="C115" s="4"/>
      <c r="D115" s="4"/>
      <c r="E115" s="6"/>
      <c r="F115" s="4"/>
      <c r="G115" s="4"/>
      <c r="H115" s="6"/>
      <c r="I115" s="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4"/>
      <c r="B116" s="11"/>
      <c r="C116" s="4"/>
      <c r="D116" s="4"/>
      <c r="E116" s="6"/>
      <c r="F116" s="4"/>
      <c r="G116" s="4"/>
      <c r="H116" s="6"/>
      <c r="I116" s="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4"/>
      <c r="B117" s="11"/>
      <c r="C117" s="4"/>
      <c r="D117" s="4"/>
      <c r="E117" s="6"/>
      <c r="F117" s="4"/>
      <c r="G117" s="4"/>
      <c r="H117" s="6"/>
      <c r="I117" s="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4"/>
      <c r="B118" s="11"/>
      <c r="C118" s="4"/>
      <c r="D118" s="4"/>
      <c r="E118" s="6"/>
      <c r="F118" s="4"/>
      <c r="G118" s="4"/>
      <c r="H118" s="6"/>
      <c r="I118" s="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4"/>
      <c r="B119" s="11"/>
      <c r="C119" s="4"/>
      <c r="D119" s="4"/>
      <c r="E119" s="6"/>
      <c r="F119" s="4"/>
      <c r="G119" s="4"/>
      <c r="H119" s="6"/>
      <c r="I119" s="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4"/>
      <c r="B120" s="11"/>
      <c r="C120" s="4"/>
      <c r="D120" s="4"/>
      <c r="E120" s="6"/>
      <c r="F120" s="4"/>
      <c r="G120" s="4"/>
      <c r="H120" s="6"/>
      <c r="I120" s="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4"/>
      <c r="B121" s="11"/>
      <c r="C121" s="4"/>
      <c r="D121" s="4"/>
      <c r="E121" s="6"/>
      <c r="F121" s="4"/>
      <c r="G121" s="4"/>
      <c r="H121" s="6"/>
      <c r="I121" s="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4"/>
      <c r="B122" s="11"/>
      <c r="C122" s="4"/>
      <c r="D122" s="4"/>
      <c r="E122" s="6"/>
      <c r="F122" s="4"/>
      <c r="G122" s="4"/>
      <c r="H122" s="6"/>
      <c r="I122" s="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4"/>
      <c r="B123" s="11"/>
      <c r="C123" s="4"/>
      <c r="D123" s="4"/>
      <c r="E123" s="6"/>
      <c r="F123" s="4"/>
      <c r="G123" s="4"/>
      <c r="H123" s="6"/>
      <c r="I123" s="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4"/>
      <c r="B124" s="11"/>
      <c r="C124" s="4"/>
      <c r="D124" s="4"/>
      <c r="E124" s="6"/>
      <c r="F124" s="4"/>
      <c r="G124" s="4"/>
      <c r="H124" s="6"/>
      <c r="I124" s="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4"/>
      <c r="B125" s="11"/>
      <c r="C125" s="4"/>
      <c r="D125" s="4"/>
      <c r="E125" s="6"/>
      <c r="F125" s="4"/>
      <c r="G125" s="4"/>
      <c r="H125" s="6"/>
      <c r="I125" s="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4"/>
      <c r="B126" s="1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4"/>
      <c r="B127" s="1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4"/>
      <c r="B128" s="1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4"/>
      <c r="B129" s="1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4"/>
      <c r="B130" s="1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4"/>
      <c r="B131" s="1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1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1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1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1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1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1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1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1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1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1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1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1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1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1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1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1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1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1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1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1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1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1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1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1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1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1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1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1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1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1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1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1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1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1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1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1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1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1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1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1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1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1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1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1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1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1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1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1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1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1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1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1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1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1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1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1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1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1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1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1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8">
    <mergeCell ref="E1:E2"/>
    <mergeCell ref="C1:C2"/>
    <mergeCell ref="D1:D2"/>
    <mergeCell ref="F1:F2"/>
    <mergeCell ref="G1:G2"/>
    <mergeCell ref="H1:H2"/>
    <mergeCell ref="I1:I2"/>
    <mergeCell ref="I103:I104"/>
    <mergeCell ref="F103:F104"/>
    <mergeCell ref="G103:G104"/>
    <mergeCell ref="H103:H104"/>
    <mergeCell ref="F78:F79"/>
    <mergeCell ref="H78:H79"/>
    <mergeCell ref="I78:I79"/>
    <mergeCell ref="G78:G79"/>
    <mergeCell ref="G52:G53"/>
    <mergeCell ref="H52:H53"/>
    <mergeCell ref="I52:I53"/>
    <mergeCell ref="F52:F53"/>
    <mergeCell ref="C103:C104"/>
    <mergeCell ref="D103:D104"/>
    <mergeCell ref="E103:E104"/>
    <mergeCell ref="D52:D53"/>
    <mergeCell ref="E52:E53"/>
    <mergeCell ref="C52:C53"/>
    <mergeCell ref="E78:E79"/>
    <mergeCell ref="C78:C79"/>
    <mergeCell ref="D78:D79"/>
  </mergeCells>
  <pageMargins left="0.75" right="0.75" top="1" bottom="1" header="0" footer="0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89"/>
  <sheetViews>
    <sheetView workbookViewId="0">
      <selection activeCell="I3" sqref="I3:I17"/>
    </sheetView>
  </sheetViews>
  <sheetFormatPr baseColWidth="10" defaultColWidth="14.3984375" defaultRowHeight="15" customHeight="1"/>
  <cols>
    <col min="1" max="1" width="18.59765625" customWidth="1"/>
    <col min="2" max="2" width="26.3984375" customWidth="1"/>
    <col min="3" max="4" width="10.796875" customWidth="1"/>
    <col min="5" max="5" width="29" customWidth="1"/>
    <col min="6" max="6" width="10.796875" customWidth="1"/>
    <col min="7" max="7" width="17.59765625" customWidth="1"/>
    <col min="8" max="8" width="19" customWidth="1"/>
    <col min="9" max="9" width="27.59765625" customWidth="1"/>
    <col min="10" max="26" width="10.796875" customWidth="1"/>
  </cols>
  <sheetData>
    <row r="1" spans="1:10" ht="37" customHeight="1">
      <c r="A1" s="1" t="s">
        <v>0</v>
      </c>
      <c r="B1" s="20" t="s">
        <v>23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  <c r="I1" s="23" t="s">
        <v>9</v>
      </c>
      <c r="J1" s="9"/>
    </row>
    <row r="2" spans="1:10" ht="19" customHeight="1">
      <c r="A2" s="4"/>
      <c r="B2" s="21" t="s">
        <v>10</v>
      </c>
      <c r="C2" s="26"/>
      <c r="D2" s="26"/>
      <c r="E2" s="26"/>
      <c r="F2" s="26"/>
      <c r="G2" s="26"/>
      <c r="H2" s="28"/>
      <c r="I2" s="24"/>
    </row>
    <row r="3" spans="1:10" ht="12" customHeight="1">
      <c r="A3" s="4" t="s">
        <v>11</v>
      </c>
      <c r="B3" s="22">
        <v>55</v>
      </c>
      <c r="C3" s="4">
        <v>7</v>
      </c>
      <c r="D3" s="5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687500</v>
      </c>
      <c r="I3" s="16">
        <f t="shared" ref="I3:I17" si="2">F3*E3/H3/2^G3</f>
        <v>0.67545194960770405</v>
      </c>
      <c r="J3" s="10"/>
    </row>
    <row r="4" spans="1:10" ht="12" customHeight="1">
      <c r="A4" s="4" t="s">
        <v>12</v>
      </c>
      <c r="B4" s="22">
        <v>48</v>
      </c>
      <c r="C4" s="4">
        <v>7</v>
      </c>
      <c r="D4" s="5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600000</v>
      </c>
      <c r="I4" s="16">
        <f t="shared" si="2"/>
        <v>0.77395535892549427</v>
      </c>
      <c r="J4" s="10"/>
    </row>
    <row r="5" spans="1:10" ht="12" customHeight="1">
      <c r="A5" s="4" t="s">
        <v>13</v>
      </c>
      <c r="B5" s="22">
        <v>46</v>
      </c>
      <c r="C5" s="4">
        <v>7</v>
      </c>
      <c r="D5" s="5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575000</v>
      </c>
      <c r="I5" s="16">
        <f t="shared" si="2"/>
        <v>0.80760559192225478</v>
      </c>
      <c r="J5" s="10"/>
    </row>
    <row r="6" spans="1:10" ht="12" customHeight="1">
      <c r="A6" s="4" t="s">
        <v>14</v>
      </c>
      <c r="B6" s="22">
        <v>50</v>
      </c>
      <c r="C6" s="5">
        <v>7</v>
      </c>
      <c r="D6" s="5">
        <v>24</v>
      </c>
      <c r="E6" s="6">
        <v>500000</v>
      </c>
      <c r="F6" s="5">
        <v>10</v>
      </c>
      <c r="G6" s="5">
        <v>3.4285714285714284</v>
      </c>
      <c r="H6" s="17">
        <f t="shared" si="1"/>
        <v>625000</v>
      </c>
      <c r="I6" s="16">
        <f t="shared" si="2"/>
        <v>0.74299714456847443</v>
      </c>
      <c r="J6" s="10"/>
    </row>
    <row r="7" spans="1:10" ht="12" customHeight="1">
      <c r="A7" s="4" t="s">
        <v>15</v>
      </c>
      <c r="B7" s="22">
        <v>38</v>
      </c>
      <c r="C7" s="5">
        <v>7</v>
      </c>
      <c r="D7" s="5">
        <v>24</v>
      </c>
      <c r="E7" s="6">
        <v>500000</v>
      </c>
      <c r="F7" s="5">
        <v>10</v>
      </c>
      <c r="G7" s="5">
        <v>3.4285714285714284</v>
      </c>
      <c r="H7" s="17">
        <f t="shared" si="1"/>
        <v>475000</v>
      </c>
      <c r="I7" s="16">
        <f t="shared" si="2"/>
        <v>0.97762782180062435</v>
      </c>
      <c r="J7" s="10"/>
    </row>
    <row r="8" spans="1:10" ht="12" customHeight="1">
      <c r="A8" s="4" t="s">
        <v>16</v>
      </c>
      <c r="B8" s="22">
        <v>31</v>
      </c>
      <c r="C8" s="5">
        <v>7</v>
      </c>
      <c r="D8" s="5">
        <v>24</v>
      </c>
      <c r="E8" s="6">
        <v>500000</v>
      </c>
      <c r="F8" s="5">
        <v>10</v>
      </c>
      <c r="G8" s="5">
        <v>3.4285714285714284</v>
      </c>
      <c r="H8" s="17">
        <f t="shared" si="1"/>
        <v>387500</v>
      </c>
      <c r="I8" s="16">
        <f t="shared" si="2"/>
        <v>1.1983824912394749</v>
      </c>
      <c r="J8" s="10"/>
    </row>
    <row r="9" spans="1:10" ht="12" customHeight="1">
      <c r="A9" s="5" t="s">
        <v>27</v>
      </c>
      <c r="B9" s="22">
        <v>30</v>
      </c>
      <c r="C9" s="5">
        <v>7</v>
      </c>
      <c r="D9" s="5">
        <v>24</v>
      </c>
      <c r="E9" s="6">
        <v>500000</v>
      </c>
      <c r="F9" s="5">
        <v>10</v>
      </c>
      <c r="G9" s="5">
        <v>3.4285714285714284</v>
      </c>
      <c r="H9" s="17">
        <f t="shared" si="1"/>
        <v>375000</v>
      </c>
      <c r="I9" s="16">
        <f t="shared" si="2"/>
        <v>1.2383285742807908</v>
      </c>
      <c r="J9" s="10"/>
    </row>
    <row r="10" spans="1:10" ht="12" customHeight="1">
      <c r="A10" s="5" t="s">
        <v>28</v>
      </c>
      <c r="B10" s="22">
        <v>51</v>
      </c>
      <c r="C10" s="5">
        <v>7</v>
      </c>
      <c r="D10" s="5">
        <v>24</v>
      </c>
      <c r="E10" s="6">
        <v>500000</v>
      </c>
      <c r="F10" s="5">
        <v>10</v>
      </c>
      <c r="G10" s="5">
        <v>3.4285714285714284</v>
      </c>
      <c r="H10" s="17">
        <f t="shared" si="1"/>
        <v>637500</v>
      </c>
      <c r="I10" s="16">
        <f t="shared" si="2"/>
        <v>0.72842857310634745</v>
      </c>
      <c r="J10" s="10"/>
    </row>
    <row r="11" spans="1:10" ht="12" customHeight="1">
      <c r="A11" s="5" t="s">
        <v>29</v>
      </c>
      <c r="B11" s="22">
        <v>33</v>
      </c>
      <c r="C11" s="5">
        <v>7</v>
      </c>
      <c r="D11" s="5">
        <v>24</v>
      </c>
      <c r="E11" s="6">
        <v>500000</v>
      </c>
      <c r="F11" s="5">
        <v>10</v>
      </c>
      <c r="G11" s="5">
        <v>3.4285714285714284</v>
      </c>
      <c r="H11" s="17">
        <f t="shared" si="1"/>
        <v>412500</v>
      </c>
      <c r="I11" s="16">
        <f t="shared" si="2"/>
        <v>1.1257532493461735</v>
      </c>
      <c r="J11" s="10"/>
    </row>
    <row r="12" spans="1:10" ht="12" customHeight="1">
      <c r="A12" s="4" t="s">
        <v>17</v>
      </c>
      <c r="B12" s="22">
        <v>19</v>
      </c>
      <c r="C12" s="4">
        <v>7</v>
      </c>
      <c r="D12" s="5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237500</v>
      </c>
      <c r="I12" s="16">
        <f t="shared" si="2"/>
        <v>1.9552556436012487</v>
      </c>
      <c r="J12" s="10"/>
    </row>
    <row r="13" spans="1:10" ht="12" customHeight="1">
      <c r="A13" s="4" t="s">
        <v>18</v>
      </c>
      <c r="B13" s="22">
        <v>18</v>
      </c>
      <c r="C13" s="4">
        <v>7</v>
      </c>
      <c r="D13" s="5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225000</v>
      </c>
      <c r="I13" s="16">
        <f t="shared" si="2"/>
        <v>2.0638809571346513</v>
      </c>
      <c r="J13" s="10"/>
    </row>
    <row r="14" spans="1:10" ht="12" customHeight="1">
      <c r="A14" s="4" t="s">
        <v>19</v>
      </c>
      <c r="B14" s="22">
        <v>25</v>
      </c>
      <c r="C14" s="4">
        <v>7</v>
      </c>
      <c r="D14" s="5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312500</v>
      </c>
      <c r="I14" s="16">
        <f t="shared" si="2"/>
        <v>1.4859942891369489</v>
      </c>
      <c r="J14" s="10"/>
    </row>
    <row r="15" spans="1:10" ht="12" customHeight="1">
      <c r="A15" s="4" t="s">
        <v>20</v>
      </c>
      <c r="B15" s="22">
        <v>45</v>
      </c>
      <c r="C15" s="4">
        <v>7</v>
      </c>
      <c r="D15" s="5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562500</v>
      </c>
      <c r="I15" s="16">
        <f t="shared" si="2"/>
        <v>0.82555238285386057</v>
      </c>
      <c r="J15" s="10"/>
    </row>
    <row r="16" spans="1:10" ht="12" customHeight="1">
      <c r="A16" s="4" t="s">
        <v>21</v>
      </c>
      <c r="B16" s="22">
        <v>45</v>
      </c>
      <c r="C16" s="4">
        <v>7</v>
      </c>
      <c r="D16" s="5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562500</v>
      </c>
      <c r="I16" s="16">
        <f t="shared" si="2"/>
        <v>0.82555238285386057</v>
      </c>
      <c r="J16" s="10"/>
    </row>
    <row r="17" spans="1:10" ht="12" customHeight="1">
      <c r="A17" s="4" t="s">
        <v>22</v>
      </c>
      <c r="B17" s="22">
        <v>29</v>
      </c>
      <c r="C17" s="4">
        <v>7</v>
      </c>
      <c r="D17" s="5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362500</v>
      </c>
      <c r="I17" s="16">
        <f t="shared" si="2"/>
        <v>1.2810295596008179</v>
      </c>
      <c r="J17" s="10"/>
    </row>
    <row r="18" spans="1:10" ht="12" customHeight="1"/>
    <row r="19" spans="1:10" ht="12" customHeight="1"/>
    <row r="20" spans="1:10" ht="12" customHeight="1"/>
    <row r="21" spans="1:10" ht="12" customHeight="1"/>
    <row r="22" spans="1:10" ht="12" customHeight="1"/>
    <row r="23" spans="1:10" ht="12" customHeight="1"/>
    <row r="24" spans="1:10" ht="12" customHeight="1"/>
    <row r="25" spans="1:10" ht="12" customHeight="1"/>
    <row r="26" spans="1:10" ht="12" customHeight="1"/>
    <row r="27" spans="1:10" ht="12" customHeight="1"/>
    <row r="28" spans="1:10" ht="12" customHeight="1"/>
    <row r="29" spans="1:10" ht="12" customHeight="1"/>
    <row r="30" spans="1:10" ht="12" customHeight="1"/>
    <row r="31" spans="1:10" ht="12" customHeight="1"/>
    <row r="32" spans="1:1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</sheetData>
  <mergeCells count="7">
    <mergeCell ref="I1:I2"/>
    <mergeCell ref="C1:C2"/>
    <mergeCell ref="D1:D2"/>
    <mergeCell ref="E1:E2"/>
    <mergeCell ref="F1:F2"/>
    <mergeCell ref="G1:G2"/>
    <mergeCell ref="H1:H2"/>
  </mergeCells>
  <pageMargins left="0.75" right="0.75" top="1" bottom="1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97"/>
  <sheetViews>
    <sheetView workbookViewId="0">
      <selection activeCell="I1" sqref="I1:I1048576"/>
    </sheetView>
  </sheetViews>
  <sheetFormatPr baseColWidth="10" defaultColWidth="14.3984375" defaultRowHeight="15" customHeight="1"/>
  <cols>
    <col min="1" max="1" width="19.19921875" customWidth="1"/>
    <col min="2" max="2" width="25.796875" customWidth="1"/>
    <col min="3" max="4" width="10.796875" customWidth="1"/>
    <col min="5" max="5" width="34" customWidth="1"/>
    <col min="6" max="6" width="10.796875" customWidth="1"/>
    <col min="7" max="7" width="14.796875" customWidth="1"/>
    <col min="8" max="8" width="15.796875" customWidth="1"/>
    <col min="9" max="25" width="10.796875" customWidth="1"/>
  </cols>
  <sheetData>
    <row r="1" spans="1:8" ht="12" customHeight="1">
      <c r="A1" s="1" t="s">
        <v>0</v>
      </c>
      <c r="B1" s="20" t="s">
        <v>25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</row>
    <row r="2" spans="1:8" ht="30" customHeight="1">
      <c r="A2" s="4"/>
      <c r="B2" s="21" t="s">
        <v>10</v>
      </c>
      <c r="C2" s="26"/>
      <c r="D2" s="26"/>
      <c r="E2" s="26"/>
      <c r="F2" s="26"/>
      <c r="G2" s="26"/>
      <c r="H2" s="28"/>
    </row>
    <row r="3" spans="1:8" ht="12" customHeight="1">
      <c r="A3" s="4" t="s">
        <v>11</v>
      </c>
      <c r="B3" s="22">
        <v>27</v>
      </c>
      <c r="C3" s="4">
        <v>7</v>
      </c>
      <c r="D3" s="5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337500</v>
      </c>
    </row>
    <row r="4" spans="1:8" ht="12" customHeight="1">
      <c r="A4" s="4" t="s">
        <v>12</v>
      </c>
      <c r="B4" s="22">
        <v>43</v>
      </c>
      <c r="C4" s="4">
        <v>7</v>
      </c>
      <c r="D4" s="5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537500</v>
      </c>
    </row>
    <row r="5" spans="1:8" ht="12" customHeight="1">
      <c r="A5" s="4" t="s">
        <v>13</v>
      </c>
      <c r="B5" s="22">
        <v>36</v>
      </c>
      <c r="C5" s="4">
        <v>7</v>
      </c>
      <c r="D5" s="5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450000</v>
      </c>
    </row>
    <row r="6" spans="1:8" ht="12" customHeight="1">
      <c r="A6" s="4" t="s">
        <v>14</v>
      </c>
      <c r="B6" s="22">
        <v>21</v>
      </c>
      <c r="C6" s="5">
        <v>7</v>
      </c>
      <c r="D6" s="5">
        <v>24</v>
      </c>
      <c r="E6" s="6">
        <v>500000</v>
      </c>
      <c r="F6" s="5">
        <v>10</v>
      </c>
      <c r="G6" s="5">
        <v>3.4285714285714284</v>
      </c>
      <c r="H6" s="17">
        <f t="shared" si="1"/>
        <v>262500</v>
      </c>
    </row>
    <row r="7" spans="1:8" ht="12" customHeight="1">
      <c r="A7" s="4" t="s">
        <v>15</v>
      </c>
      <c r="B7" s="22">
        <v>10</v>
      </c>
      <c r="C7" s="5">
        <v>7</v>
      </c>
      <c r="D7" s="5">
        <v>24</v>
      </c>
      <c r="E7" s="6">
        <v>500000</v>
      </c>
      <c r="F7" s="5">
        <v>10</v>
      </c>
      <c r="G7" s="5">
        <v>3.4285714285714284</v>
      </c>
      <c r="H7" s="17">
        <f t="shared" si="1"/>
        <v>125000</v>
      </c>
    </row>
    <row r="8" spans="1:8" ht="12" customHeight="1">
      <c r="A8" s="4" t="s">
        <v>16</v>
      </c>
      <c r="B8" s="22">
        <v>4</v>
      </c>
      <c r="C8" s="5">
        <v>7</v>
      </c>
      <c r="D8" s="5">
        <v>24</v>
      </c>
      <c r="E8" s="6">
        <v>500000</v>
      </c>
      <c r="F8" s="5">
        <v>10</v>
      </c>
      <c r="G8" s="5">
        <v>3.4285714285714284</v>
      </c>
      <c r="H8" s="17">
        <f t="shared" si="1"/>
        <v>50000</v>
      </c>
    </row>
    <row r="9" spans="1:8" ht="12" customHeight="1">
      <c r="A9" s="5" t="s">
        <v>27</v>
      </c>
      <c r="B9" s="22">
        <v>10</v>
      </c>
      <c r="C9" s="5">
        <v>7</v>
      </c>
      <c r="D9" s="5">
        <v>24</v>
      </c>
      <c r="E9" s="6">
        <v>500000</v>
      </c>
      <c r="F9" s="5">
        <v>10</v>
      </c>
      <c r="G9" s="5">
        <v>3.4285714285714284</v>
      </c>
      <c r="H9" s="17">
        <f t="shared" si="1"/>
        <v>125000</v>
      </c>
    </row>
    <row r="10" spans="1:8" ht="12" customHeight="1">
      <c r="A10" s="5" t="s">
        <v>28</v>
      </c>
      <c r="B10" s="22">
        <v>21</v>
      </c>
      <c r="C10" s="5">
        <v>7</v>
      </c>
      <c r="D10" s="5">
        <v>24</v>
      </c>
      <c r="E10" s="6">
        <v>500000</v>
      </c>
      <c r="F10" s="5">
        <v>10</v>
      </c>
      <c r="G10" s="5">
        <v>3.4285714285714284</v>
      </c>
      <c r="H10" s="17">
        <f t="shared" si="1"/>
        <v>262500</v>
      </c>
    </row>
    <row r="11" spans="1:8" ht="12" customHeight="1">
      <c r="A11" s="5" t="s">
        <v>29</v>
      </c>
      <c r="B11" s="22">
        <v>9</v>
      </c>
      <c r="C11" s="5">
        <v>7</v>
      </c>
      <c r="D11" s="5">
        <v>24</v>
      </c>
      <c r="E11" s="6">
        <v>500000</v>
      </c>
      <c r="F11" s="5">
        <v>10</v>
      </c>
      <c r="G11" s="5">
        <v>3.4285714285714284</v>
      </c>
      <c r="H11" s="17">
        <f t="shared" si="1"/>
        <v>112500</v>
      </c>
    </row>
    <row r="12" spans="1:8" ht="12" customHeight="1">
      <c r="A12" s="4" t="s">
        <v>17</v>
      </c>
      <c r="B12" s="22">
        <v>4</v>
      </c>
      <c r="C12" s="4">
        <v>7</v>
      </c>
      <c r="D12" s="5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50000</v>
      </c>
    </row>
    <row r="13" spans="1:8" ht="12" customHeight="1">
      <c r="A13" s="4" t="s">
        <v>18</v>
      </c>
      <c r="B13" s="22">
        <v>6</v>
      </c>
      <c r="C13" s="4">
        <v>7</v>
      </c>
      <c r="D13" s="5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75000</v>
      </c>
    </row>
    <row r="14" spans="1:8" ht="12" customHeight="1">
      <c r="A14" s="4" t="s">
        <v>19</v>
      </c>
      <c r="B14" s="22">
        <v>12</v>
      </c>
      <c r="C14" s="4">
        <v>7</v>
      </c>
      <c r="D14" s="5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150000</v>
      </c>
    </row>
    <row r="15" spans="1:8" ht="12" customHeight="1">
      <c r="A15" s="4" t="s">
        <v>20</v>
      </c>
      <c r="B15" s="22">
        <v>11</v>
      </c>
      <c r="C15" s="4">
        <v>7</v>
      </c>
      <c r="D15" s="5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137500</v>
      </c>
    </row>
    <row r="16" spans="1:8" ht="12" customHeight="1">
      <c r="A16" s="4" t="s">
        <v>21</v>
      </c>
      <c r="B16" s="22">
        <v>18</v>
      </c>
      <c r="C16" s="4">
        <v>7</v>
      </c>
      <c r="D16" s="5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225000</v>
      </c>
    </row>
    <row r="17" spans="1:8" ht="12" customHeight="1">
      <c r="A17" s="4" t="s">
        <v>22</v>
      </c>
      <c r="B17" s="22">
        <v>2</v>
      </c>
      <c r="C17" s="4">
        <v>7</v>
      </c>
      <c r="D17" s="5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25000</v>
      </c>
    </row>
    <row r="18" spans="1:8" ht="12" customHeight="1"/>
    <row r="19" spans="1:8" ht="12" customHeight="1"/>
    <row r="20" spans="1:8" ht="12" customHeight="1"/>
    <row r="21" spans="1:8" ht="12" customHeight="1"/>
    <row r="22" spans="1:8" ht="12" customHeight="1"/>
    <row r="23" spans="1:8" ht="12" customHeight="1"/>
    <row r="24" spans="1:8" ht="12" customHeight="1"/>
    <row r="25" spans="1:8" ht="12" customHeight="1"/>
    <row r="26" spans="1:8" ht="12" customHeight="1"/>
    <row r="27" spans="1:8" ht="12" customHeight="1"/>
    <row r="28" spans="1:8" ht="12" customHeight="1"/>
    <row r="29" spans="1:8" ht="12" customHeight="1"/>
    <row r="30" spans="1:8" ht="12" customHeight="1"/>
    <row r="31" spans="1:8" ht="12" customHeight="1"/>
    <row r="32" spans="1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</sheetData>
  <mergeCells count="6">
    <mergeCell ref="H1:H2"/>
    <mergeCell ref="C1:C2"/>
    <mergeCell ref="D1:D2"/>
    <mergeCell ref="E1:E2"/>
    <mergeCell ref="F1:F2"/>
    <mergeCell ref="G1:G2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29"/>
  <sheetViews>
    <sheetView workbookViewId="0">
      <selection activeCell="I3" sqref="I3:I17"/>
    </sheetView>
  </sheetViews>
  <sheetFormatPr baseColWidth="10" defaultColWidth="14.3984375" defaultRowHeight="15" customHeight="1"/>
  <cols>
    <col min="1" max="1" width="22.796875" customWidth="1"/>
    <col min="2" max="2" width="34" customWidth="1"/>
    <col min="5" max="5" width="30" customWidth="1"/>
  </cols>
  <sheetData>
    <row r="1" spans="1:9" ht="15" customHeight="1">
      <c r="A1" s="1" t="s">
        <v>0</v>
      </c>
      <c r="B1" s="20" t="s">
        <v>2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  <c r="I1" s="23" t="s">
        <v>9</v>
      </c>
    </row>
    <row r="2" spans="1:9" ht="15" customHeight="1">
      <c r="A2" s="4"/>
      <c r="B2" s="21" t="s">
        <v>10</v>
      </c>
      <c r="C2" s="26"/>
      <c r="D2" s="26"/>
      <c r="E2" s="26"/>
      <c r="F2" s="26"/>
      <c r="G2" s="26"/>
      <c r="H2" s="28"/>
      <c r="I2" s="24"/>
    </row>
    <row r="3" spans="1:9" ht="15" customHeight="1">
      <c r="A3" s="4" t="s">
        <v>11</v>
      </c>
      <c r="B3" s="22">
        <v>191</v>
      </c>
      <c r="C3" s="4">
        <v>7</v>
      </c>
      <c r="D3" s="4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2387500</v>
      </c>
      <c r="I3" s="16">
        <v>10</v>
      </c>
    </row>
    <row r="4" spans="1:9" ht="15" customHeight="1">
      <c r="A4" s="4" t="s">
        <v>12</v>
      </c>
      <c r="B4" s="22">
        <v>136</v>
      </c>
      <c r="C4" s="4">
        <v>7</v>
      </c>
      <c r="D4" s="4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1700000</v>
      </c>
      <c r="I4" s="16">
        <v>10</v>
      </c>
    </row>
    <row r="5" spans="1:9" ht="15" customHeight="1">
      <c r="A5" s="4" t="s">
        <v>13</v>
      </c>
      <c r="B5" s="22">
        <v>187</v>
      </c>
      <c r="C5" s="4">
        <v>7</v>
      </c>
      <c r="D5" s="4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2337500</v>
      </c>
      <c r="I5" s="16">
        <v>10</v>
      </c>
    </row>
    <row r="6" spans="1:9" ht="15" customHeight="1">
      <c r="A6" s="4" t="s">
        <v>14</v>
      </c>
      <c r="B6" s="22">
        <v>95</v>
      </c>
      <c r="C6" s="4">
        <v>7</v>
      </c>
      <c r="D6" s="4">
        <v>24</v>
      </c>
      <c r="E6" s="6">
        <v>500000</v>
      </c>
      <c r="F6" s="4">
        <v>10</v>
      </c>
      <c r="G6" s="4">
        <v>3.4285714285714284</v>
      </c>
      <c r="H6" s="17">
        <f t="shared" si="1"/>
        <v>1187500</v>
      </c>
      <c r="I6" s="16">
        <v>10</v>
      </c>
    </row>
    <row r="7" spans="1:9" ht="15" customHeight="1">
      <c r="A7" s="4" t="s">
        <v>15</v>
      </c>
      <c r="B7" s="22">
        <v>103</v>
      </c>
      <c r="C7" s="4">
        <v>7</v>
      </c>
      <c r="D7" s="4">
        <v>24</v>
      </c>
      <c r="E7" s="6">
        <v>500000</v>
      </c>
      <c r="F7" s="4">
        <v>10</v>
      </c>
      <c r="G7" s="4">
        <v>3.4285714285714284</v>
      </c>
      <c r="H7" s="17">
        <f t="shared" si="1"/>
        <v>1287500</v>
      </c>
      <c r="I7" s="16">
        <v>10</v>
      </c>
    </row>
    <row r="8" spans="1:9" ht="15" customHeight="1">
      <c r="A8" s="4" t="s">
        <v>16</v>
      </c>
      <c r="B8" s="22">
        <v>102</v>
      </c>
      <c r="C8" s="4">
        <v>7</v>
      </c>
      <c r="D8" s="4">
        <v>24</v>
      </c>
      <c r="E8" s="6">
        <v>500000</v>
      </c>
      <c r="F8" s="4">
        <v>10</v>
      </c>
      <c r="G8" s="4">
        <v>3.4285714285714284</v>
      </c>
      <c r="H8" s="17">
        <f t="shared" si="1"/>
        <v>1275000</v>
      </c>
      <c r="I8" s="16">
        <v>10</v>
      </c>
    </row>
    <row r="9" spans="1:9" ht="15" customHeight="1">
      <c r="A9" s="5" t="s">
        <v>27</v>
      </c>
      <c r="B9" s="22">
        <v>247</v>
      </c>
      <c r="C9" s="4">
        <v>7</v>
      </c>
      <c r="D9" s="4">
        <v>24</v>
      </c>
      <c r="E9" s="6">
        <v>500000</v>
      </c>
      <c r="F9" s="4">
        <v>10</v>
      </c>
      <c r="G9" s="4">
        <v>3.4285714285714284</v>
      </c>
      <c r="H9" s="17">
        <f t="shared" si="1"/>
        <v>3087500</v>
      </c>
      <c r="I9" s="16">
        <v>10</v>
      </c>
    </row>
    <row r="10" spans="1:9" ht="15" customHeight="1">
      <c r="A10" s="5" t="s">
        <v>28</v>
      </c>
      <c r="B10" s="22">
        <v>275</v>
      </c>
      <c r="C10" s="4">
        <v>7</v>
      </c>
      <c r="D10" s="4">
        <v>24</v>
      </c>
      <c r="E10" s="6">
        <v>500000</v>
      </c>
      <c r="F10" s="4">
        <v>10</v>
      </c>
      <c r="G10" s="4">
        <v>3.4285714285714284</v>
      </c>
      <c r="H10" s="17">
        <f t="shared" si="1"/>
        <v>3437500</v>
      </c>
      <c r="I10" s="16">
        <v>10</v>
      </c>
    </row>
    <row r="11" spans="1:9" ht="15" customHeight="1">
      <c r="A11" s="5" t="s">
        <v>29</v>
      </c>
      <c r="B11" s="22">
        <v>341</v>
      </c>
      <c r="C11" s="4">
        <v>7</v>
      </c>
      <c r="D11" s="4">
        <v>24</v>
      </c>
      <c r="E11" s="6">
        <v>500000</v>
      </c>
      <c r="F11" s="4">
        <v>10</v>
      </c>
      <c r="G11" s="4">
        <v>3.4285714285714284</v>
      </c>
      <c r="H11" s="17">
        <f t="shared" si="1"/>
        <v>4262500</v>
      </c>
      <c r="I11" s="16">
        <v>10</v>
      </c>
    </row>
    <row r="12" spans="1:9" ht="15" customHeight="1">
      <c r="A12" s="4" t="s">
        <v>17</v>
      </c>
      <c r="B12" s="22">
        <v>146</v>
      </c>
      <c r="C12" s="4">
        <v>7</v>
      </c>
      <c r="D12" s="5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1825000</v>
      </c>
      <c r="I12" s="16">
        <v>10</v>
      </c>
    </row>
    <row r="13" spans="1:9" ht="15" customHeight="1">
      <c r="A13" s="4" t="s">
        <v>18</v>
      </c>
      <c r="B13" s="22">
        <v>245</v>
      </c>
      <c r="C13" s="4">
        <v>7</v>
      </c>
      <c r="D13" s="5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3062500</v>
      </c>
      <c r="I13" s="16">
        <v>10</v>
      </c>
    </row>
    <row r="14" spans="1:9" ht="15" customHeight="1">
      <c r="A14" s="4" t="s">
        <v>19</v>
      </c>
      <c r="B14" s="22">
        <v>235</v>
      </c>
      <c r="C14" s="4">
        <v>7</v>
      </c>
      <c r="D14" s="5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2937500</v>
      </c>
      <c r="I14" s="16">
        <v>10</v>
      </c>
    </row>
    <row r="15" spans="1:9" ht="15" customHeight="1">
      <c r="A15" s="4" t="s">
        <v>20</v>
      </c>
      <c r="B15" s="22">
        <v>242</v>
      </c>
      <c r="C15" s="4">
        <v>7</v>
      </c>
      <c r="D15" s="5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3025000</v>
      </c>
      <c r="I15" s="16">
        <v>10</v>
      </c>
    </row>
    <row r="16" spans="1:9" ht="15" customHeight="1">
      <c r="A16" s="4" t="s">
        <v>21</v>
      </c>
      <c r="B16" s="22">
        <v>160</v>
      </c>
      <c r="C16" s="4">
        <v>7</v>
      </c>
      <c r="D16" s="5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2000000</v>
      </c>
      <c r="I16" s="16">
        <v>10</v>
      </c>
    </row>
    <row r="17" spans="1:9" ht="15" customHeight="1">
      <c r="A17" s="4" t="s">
        <v>22</v>
      </c>
      <c r="B17" s="22">
        <v>211</v>
      </c>
      <c r="C17" s="4">
        <v>7</v>
      </c>
      <c r="D17" s="5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2637500</v>
      </c>
      <c r="I17" s="16">
        <v>10</v>
      </c>
    </row>
    <row r="28" spans="1:9" ht="15" customHeight="1">
      <c r="D28" s="5"/>
    </row>
    <row r="29" spans="1:9" ht="15" customHeight="1">
      <c r="D29" s="5"/>
    </row>
  </sheetData>
  <mergeCells count="7">
    <mergeCell ref="I1:I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7"/>
  <sheetViews>
    <sheetView workbookViewId="0">
      <selection activeCell="I3" sqref="I3:I17"/>
    </sheetView>
  </sheetViews>
  <sheetFormatPr baseColWidth="10" defaultColWidth="14.3984375" defaultRowHeight="15" customHeight="1"/>
  <cols>
    <col min="1" max="1" width="20.19921875" customWidth="1"/>
    <col min="2" max="2" width="18.796875" customWidth="1"/>
    <col min="3" max="4" width="10.796875" customWidth="1"/>
    <col min="5" max="5" width="30.19921875" customWidth="1"/>
    <col min="6" max="6" width="10.796875" customWidth="1"/>
    <col min="7" max="7" width="27.59765625" customWidth="1"/>
    <col min="8" max="8" width="24.796875" customWidth="1"/>
    <col min="9" max="9" width="20" customWidth="1"/>
    <col min="10" max="26" width="10.796875" customWidth="1"/>
  </cols>
  <sheetData>
    <row r="1" spans="1:9" ht="12" customHeight="1">
      <c r="A1" s="1" t="s">
        <v>0</v>
      </c>
      <c r="B1" s="20" t="s">
        <v>24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  <c r="I1" s="23" t="s">
        <v>9</v>
      </c>
    </row>
    <row r="2" spans="1:9" ht="33" customHeight="1">
      <c r="A2" s="4"/>
      <c r="B2" s="21" t="s">
        <v>10</v>
      </c>
      <c r="C2" s="26"/>
      <c r="D2" s="26"/>
      <c r="E2" s="26"/>
      <c r="F2" s="26"/>
      <c r="G2" s="26"/>
      <c r="H2" s="28"/>
      <c r="I2" s="24"/>
    </row>
    <row r="3" spans="1:9" ht="12" customHeight="1">
      <c r="A3" s="4" t="s">
        <v>11</v>
      </c>
      <c r="B3" s="22">
        <v>199</v>
      </c>
      <c r="C3" s="4">
        <v>7</v>
      </c>
      <c r="D3" s="5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2487500</v>
      </c>
      <c r="I3" s="16">
        <v>10</v>
      </c>
    </row>
    <row r="4" spans="1:9" ht="12" customHeight="1">
      <c r="A4" s="4" t="s">
        <v>12</v>
      </c>
      <c r="B4" s="22">
        <v>158</v>
      </c>
      <c r="C4" s="4">
        <v>7</v>
      </c>
      <c r="D4" s="5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1975000</v>
      </c>
      <c r="I4" s="16">
        <v>10</v>
      </c>
    </row>
    <row r="5" spans="1:9" ht="12" customHeight="1">
      <c r="A5" s="4" t="s">
        <v>13</v>
      </c>
      <c r="B5" s="22">
        <v>138</v>
      </c>
      <c r="C5" s="4">
        <v>7</v>
      </c>
      <c r="D5" s="5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1725000</v>
      </c>
      <c r="I5" s="16">
        <v>10</v>
      </c>
    </row>
    <row r="6" spans="1:9" ht="12" customHeight="1">
      <c r="A6" s="4" t="s">
        <v>14</v>
      </c>
      <c r="B6" s="22">
        <v>160</v>
      </c>
      <c r="C6" s="4">
        <v>7</v>
      </c>
      <c r="D6" s="5">
        <v>24</v>
      </c>
      <c r="E6" s="6">
        <v>500000</v>
      </c>
      <c r="F6" s="4">
        <v>10</v>
      </c>
      <c r="G6" s="4">
        <v>3.4285714285714284</v>
      </c>
      <c r="H6" s="17">
        <f t="shared" si="1"/>
        <v>2000000</v>
      </c>
      <c r="I6" s="16">
        <v>10</v>
      </c>
    </row>
    <row r="7" spans="1:9" ht="12" customHeight="1">
      <c r="A7" s="4" t="s">
        <v>15</v>
      </c>
      <c r="B7" s="22">
        <v>135</v>
      </c>
      <c r="C7" s="4">
        <v>7</v>
      </c>
      <c r="D7" s="5">
        <v>24</v>
      </c>
      <c r="E7" s="6">
        <v>500000</v>
      </c>
      <c r="F7" s="4">
        <v>10</v>
      </c>
      <c r="G7" s="4">
        <v>3.4285714285714284</v>
      </c>
      <c r="H7" s="17">
        <f t="shared" si="1"/>
        <v>1687500</v>
      </c>
      <c r="I7" s="16">
        <v>10</v>
      </c>
    </row>
    <row r="8" spans="1:9" ht="12" customHeight="1">
      <c r="A8" s="4" t="s">
        <v>16</v>
      </c>
      <c r="B8" s="22">
        <v>156</v>
      </c>
      <c r="C8" s="4">
        <v>7</v>
      </c>
      <c r="D8" s="5">
        <v>24</v>
      </c>
      <c r="E8" s="6">
        <v>500000</v>
      </c>
      <c r="F8" s="4">
        <v>10</v>
      </c>
      <c r="G8" s="4">
        <v>3.4285714285714284</v>
      </c>
      <c r="H8" s="17">
        <f t="shared" si="1"/>
        <v>1950000</v>
      </c>
      <c r="I8" s="16">
        <v>10</v>
      </c>
    </row>
    <row r="9" spans="1:9" ht="12" customHeight="1">
      <c r="A9" s="5" t="s">
        <v>27</v>
      </c>
      <c r="B9" s="22">
        <v>259</v>
      </c>
      <c r="C9" s="4">
        <v>7</v>
      </c>
      <c r="D9" s="5">
        <v>24</v>
      </c>
      <c r="E9" s="6">
        <v>500000</v>
      </c>
      <c r="F9" s="4">
        <v>10</v>
      </c>
      <c r="G9" s="4">
        <v>3.4285714285714284</v>
      </c>
      <c r="H9" s="17">
        <f t="shared" si="1"/>
        <v>3237500</v>
      </c>
      <c r="I9" s="16">
        <v>10</v>
      </c>
    </row>
    <row r="10" spans="1:9" ht="12" customHeight="1">
      <c r="A10" s="5" t="s">
        <v>28</v>
      </c>
      <c r="B10" s="22">
        <v>256</v>
      </c>
      <c r="C10" s="4">
        <v>7</v>
      </c>
      <c r="D10" s="5">
        <v>24</v>
      </c>
      <c r="E10" s="6">
        <v>500000</v>
      </c>
      <c r="F10" s="4">
        <v>10</v>
      </c>
      <c r="G10" s="4">
        <v>3.4285714285714284</v>
      </c>
      <c r="H10" s="17">
        <f t="shared" si="1"/>
        <v>3200000</v>
      </c>
      <c r="I10" s="16">
        <v>10</v>
      </c>
    </row>
    <row r="11" spans="1:9" ht="12" customHeight="1">
      <c r="A11" s="5" t="s">
        <v>29</v>
      </c>
      <c r="B11" s="22">
        <v>325</v>
      </c>
      <c r="C11" s="4">
        <v>7</v>
      </c>
      <c r="D11" s="5">
        <v>24</v>
      </c>
      <c r="E11" s="6">
        <v>500000</v>
      </c>
      <c r="F11" s="4">
        <v>10</v>
      </c>
      <c r="G11" s="4">
        <v>3.4285714285714284</v>
      </c>
      <c r="H11" s="17">
        <f t="shared" si="1"/>
        <v>4062500</v>
      </c>
      <c r="I11" s="16">
        <v>10</v>
      </c>
    </row>
    <row r="12" spans="1:9" ht="12" customHeight="1">
      <c r="A12" s="4" t="s">
        <v>17</v>
      </c>
      <c r="B12" s="22">
        <v>250</v>
      </c>
      <c r="C12" s="4">
        <v>7</v>
      </c>
      <c r="D12" s="5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3125000</v>
      </c>
      <c r="I12" s="16">
        <v>10</v>
      </c>
    </row>
    <row r="13" spans="1:9" ht="12" customHeight="1">
      <c r="A13" s="4" t="s">
        <v>18</v>
      </c>
      <c r="B13" s="22">
        <v>175</v>
      </c>
      <c r="C13" s="4">
        <v>7</v>
      </c>
      <c r="D13" s="5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2187500</v>
      </c>
      <c r="I13" s="16">
        <v>10</v>
      </c>
    </row>
    <row r="14" spans="1:9" ht="12" customHeight="1">
      <c r="A14" s="4" t="s">
        <v>19</v>
      </c>
      <c r="B14" s="22">
        <v>282</v>
      </c>
      <c r="C14" s="4">
        <v>7</v>
      </c>
      <c r="D14" s="5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3525000</v>
      </c>
      <c r="I14" s="16">
        <v>10</v>
      </c>
    </row>
    <row r="15" spans="1:9" ht="12" customHeight="1">
      <c r="A15" s="4" t="s">
        <v>20</v>
      </c>
      <c r="B15" s="22">
        <v>202</v>
      </c>
      <c r="C15" s="4">
        <v>7</v>
      </c>
      <c r="D15" s="5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2525000</v>
      </c>
      <c r="I15" s="16">
        <v>10</v>
      </c>
    </row>
    <row r="16" spans="1:9" ht="12" customHeight="1">
      <c r="A16" s="4" t="s">
        <v>21</v>
      </c>
      <c r="B16" s="22">
        <v>205</v>
      </c>
      <c r="C16" s="4">
        <v>7</v>
      </c>
      <c r="D16" s="5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2562500</v>
      </c>
      <c r="I16" s="16">
        <v>10</v>
      </c>
    </row>
    <row r="17" spans="1:9" ht="12" customHeight="1">
      <c r="A17" s="4" t="s">
        <v>22</v>
      </c>
      <c r="B17" s="22">
        <v>239</v>
      </c>
      <c r="C17" s="4">
        <v>7</v>
      </c>
      <c r="D17" s="5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2987500</v>
      </c>
      <c r="I17" s="16">
        <v>10</v>
      </c>
    </row>
    <row r="18" spans="1:9" ht="12" customHeight="1"/>
    <row r="19" spans="1:9" ht="12" customHeight="1"/>
    <row r="20" spans="1:9" ht="12" customHeight="1"/>
    <row r="21" spans="1:9" ht="12" customHeight="1"/>
    <row r="22" spans="1:9" ht="12" customHeight="1"/>
    <row r="23" spans="1:9" ht="12" customHeight="1"/>
    <row r="24" spans="1:9" ht="12" customHeight="1"/>
    <row r="25" spans="1:9" ht="12" customHeight="1"/>
    <row r="26" spans="1:9" ht="12" customHeight="1"/>
    <row r="27" spans="1:9" ht="12" customHeight="1"/>
    <row r="28" spans="1:9" ht="12" customHeight="1"/>
    <row r="29" spans="1:9" ht="12" customHeight="1"/>
    <row r="30" spans="1:9" ht="12" customHeight="1"/>
    <row r="31" spans="1:9" ht="12" customHeight="1"/>
    <row r="32" spans="1: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</sheetData>
  <mergeCells count="7">
    <mergeCell ref="I1:I2"/>
    <mergeCell ref="C1:C2"/>
    <mergeCell ref="D1:D2"/>
    <mergeCell ref="E1:E2"/>
    <mergeCell ref="F1:F2"/>
    <mergeCell ref="G1:G2"/>
    <mergeCell ref="H1:H2"/>
  </mergeCells>
  <pageMargins left="0.75" right="0.75" top="1" bottom="1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97"/>
  <sheetViews>
    <sheetView tabSelected="1" topLeftCell="B1" workbookViewId="0">
      <selection activeCell="I1" sqref="I1:I1048576"/>
    </sheetView>
  </sheetViews>
  <sheetFormatPr baseColWidth="10" defaultColWidth="14.3984375" defaultRowHeight="15" customHeight="1"/>
  <cols>
    <col min="1" max="1" width="19.59765625" customWidth="1"/>
    <col min="2" max="2" width="20.3984375" customWidth="1"/>
    <col min="3" max="3" width="20" customWidth="1"/>
    <col min="4" max="4" width="16" customWidth="1"/>
    <col min="5" max="5" width="37" customWidth="1"/>
    <col min="6" max="6" width="14.796875" customWidth="1"/>
    <col min="7" max="7" width="24" customWidth="1"/>
    <col min="8" max="8" width="19.3984375" customWidth="1"/>
    <col min="9" max="24" width="10.796875" customWidth="1"/>
  </cols>
  <sheetData>
    <row r="1" spans="1:8" ht="12" customHeight="1">
      <c r="A1" s="1" t="s">
        <v>0</v>
      </c>
      <c r="B1" s="20" t="s">
        <v>26</v>
      </c>
      <c r="C1" s="25" t="s">
        <v>4</v>
      </c>
      <c r="D1" s="25" t="s">
        <v>5</v>
      </c>
      <c r="E1" s="25" t="s">
        <v>30</v>
      </c>
      <c r="F1" s="25" t="s">
        <v>6</v>
      </c>
      <c r="G1" s="25" t="s">
        <v>7</v>
      </c>
      <c r="H1" s="27" t="s">
        <v>8</v>
      </c>
    </row>
    <row r="2" spans="1:8" ht="26" customHeight="1">
      <c r="A2" s="4"/>
      <c r="B2" s="21" t="s">
        <v>10</v>
      </c>
      <c r="C2" s="26"/>
      <c r="D2" s="26"/>
      <c r="E2" s="26"/>
      <c r="F2" s="26"/>
      <c r="G2" s="26"/>
      <c r="H2" s="28"/>
    </row>
    <row r="3" spans="1:8" ht="12" customHeight="1">
      <c r="A3" s="4" t="s">
        <v>11</v>
      </c>
      <c r="B3" s="22">
        <v>32</v>
      </c>
      <c r="C3" s="4">
        <v>7</v>
      </c>
      <c r="D3" s="4">
        <v>24</v>
      </c>
      <c r="E3" s="6">
        <v>500000</v>
      </c>
      <c r="F3" s="4">
        <v>10</v>
      </c>
      <c r="G3" s="4">
        <f t="shared" ref="G3:G17" si="0">D3/C3</f>
        <v>3.4285714285714284</v>
      </c>
      <c r="H3" s="17">
        <f t="shared" ref="H3:H17" si="1">(B3/8)*100000</f>
        <v>400000</v>
      </c>
    </row>
    <row r="4" spans="1:8" ht="12" customHeight="1">
      <c r="A4" s="4" t="s">
        <v>12</v>
      </c>
      <c r="B4" s="22">
        <v>23</v>
      </c>
      <c r="C4" s="4">
        <v>7</v>
      </c>
      <c r="D4" s="4">
        <v>24</v>
      </c>
      <c r="E4" s="6">
        <v>500000</v>
      </c>
      <c r="F4" s="4">
        <v>10</v>
      </c>
      <c r="G4" s="4">
        <f t="shared" si="0"/>
        <v>3.4285714285714284</v>
      </c>
      <c r="H4" s="17">
        <f t="shared" si="1"/>
        <v>287500</v>
      </c>
    </row>
    <row r="5" spans="1:8" ht="12" customHeight="1">
      <c r="A5" s="4" t="s">
        <v>13</v>
      </c>
      <c r="B5" s="22">
        <v>26</v>
      </c>
      <c r="C5" s="4">
        <v>7</v>
      </c>
      <c r="D5" s="4">
        <v>24</v>
      </c>
      <c r="E5" s="6">
        <v>500000</v>
      </c>
      <c r="F5" s="4">
        <v>10</v>
      </c>
      <c r="G5" s="4">
        <f t="shared" si="0"/>
        <v>3.4285714285714284</v>
      </c>
      <c r="H5" s="17">
        <f t="shared" si="1"/>
        <v>325000</v>
      </c>
    </row>
    <row r="6" spans="1:8" ht="12" customHeight="1">
      <c r="A6" s="4" t="s">
        <v>14</v>
      </c>
      <c r="B6" s="22">
        <v>1</v>
      </c>
      <c r="C6" s="4">
        <v>7</v>
      </c>
      <c r="D6" s="4">
        <v>24</v>
      </c>
      <c r="E6" s="6">
        <v>500000</v>
      </c>
      <c r="F6" s="4">
        <v>10</v>
      </c>
      <c r="G6" s="4">
        <v>3.4285714285714284</v>
      </c>
      <c r="H6" s="17">
        <f t="shared" si="1"/>
        <v>12500</v>
      </c>
    </row>
    <row r="7" spans="1:8" ht="12" customHeight="1">
      <c r="A7" s="4" t="s">
        <v>15</v>
      </c>
      <c r="B7" s="22">
        <v>1</v>
      </c>
      <c r="C7" s="4">
        <v>7</v>
      </c>
      <c r="D7" s="4">
        <v>24</v>
      </c>
      <c r="E7" s="6">
        <v>500000</v>
      </c>
      <c r="F7" s="4">
        <v>10</v>
      </c>
      <c r="G7" s="4">
        <v>3.4285714285714284</v>
      </c>
      <c r="H7" s="17">
        <f t="shared" si="1"/>
        <v>12500</v>
      </c>
    </row>
    <row r="8" spans="1:8" ht="12" customHeight="1">
      <c r="A8" s="4" t="s">
        <v>16</v>
      </c>
      <c r="B8" s="22">
        <v>4</v>
      </c>
      <c r="C8" s="4">
        <v>7</v>
      </c>
      <c r="D8" s="4">
        <v>24</v>
      </c>
      <c r="E8" s="6">
        <v>500000</v>
      </c>
      <c r="F8" s="4">
        <v>10</v>
      </c>
      <c r="G8" s="4">
        <v>3.4285714285714284</v>
      </c>
      <c r="H8" s="17">
        <f t="shared" si="1"/>
        <v>50000</v>
      </c>
    </row>
    <row r="9" spans="1:8" ht="12" customHeight="1">
      <c r="A9" s="5" t="s">
        <v>27</v>
      </c>
      <c r="B9" s="22">
        <v>31</v>
      </c>
      <c r="C9" s="4">
        <v>7</v>
      </c>
      <c r="D9" s="4">
        <v>24</v>
      </c>
      <c r="E9" s="6">
        <v>500000</v>
      </c>
      <c r="F9" s="4">
        <v>10</v>
      </c>
      <c r="G9" s="4">
        <v>3.4285714285714284</v>
      </c>
      <c r="H9" s="17">
        <f t="shared" si="1"/>
        <v>387500</v>
      </c>
    </row>
    <row r="10" spans="1:8" ht="12" customHeight="1">
      <c r="A10" s="5" t="s">
        <v>28</v>
      </c>
      <c r="B10" s="22">
        <v>5</v>
      </c>
      <c r="C10" s="4">
        <v>7</v>
      </c>
      <c r="D10" s="4">
        <v>24</v>
      </c>
      <c r="E10" s="6">
        <v>500000</v>
      </c>
      <c r="F10" s="4">
        <v>10</v>
      </c>
      <c r="G10" s="4">
        <v>3.4285714285714284</v>
      </c>
      <c r="H10" s="17">
        <f t="shared" si="1"/>
        <v>62500</v>
      </c>
    </row>
    <row r="11" spans="1:8" ht="12" customHeight="1">
      <c r="A11" s="5" t="s">
        <v>29</v>
      </c>
      <c r="B11" s="22">
        <v>3</v>
      </c>
      <c r="C11" s="4">
        <v>7</v>
      </c>
      <c r="D11" s="4">
        <v>24</v>
      </c>
      <c r="E11" s="6">
        <v>500000</v>
      </c>
      <c r="F11" s="4">
        <v>10</v>
      </c>
      <c r="G11" s="4">
        <v>3.4285714285714284</v>
      </c>
      <c r="H11" s="17">
        <f t="shared" si="1"/>
        <v>37500</v>
      </c>
    </row>
    <row r="12" spans="1:8" ht="12" customHeight="1">
      <c r="A12" s="4" t="s">
        <v>17</v>
      </c>
      <c r="B12" s="22">
        <v>31</v>
      </c>
      <c r="C12" s="4">
        <v>7</v>
      </c>
      <c r="D12" s="4">
        <v>24</v>
      </c>
      <c r="E12" s="6">
        <v>500000</v>
      </c>
      <c r="F12" s="4">
        <v>10</v>
      </c>
      <c r="G12" s="4">
        <f t="shared" si="0"/>
        <v>3.4285714285714284</v>
      </c>
      <c r="H12" s="17">
        <f t="shared" si="1"/>
        <v>387500</v>
      </c>
    </row>
    <row r="13" spans="1:8" ht="12" customHeight="1">
      <c r="A13" s="4" t="s">
        <v>18</v>
      </c>
      <c r="B13" s="22">
        <v>9</v>
      </c>
      <c r="C13" s="4">
        <v>7</v>
      </c>
      <c r="D13" s="4">
        <v>24</v>
      </c>
      <c r="E13" s="6">
        <v>500000</v>
      </c>
      <c r="F13" s="4">
        <v>10</v>
      </c>
      <c r="G13" s="4">
        <f t="shared" si="0"/>
        <v>3.4285714285714284</v>
      </c>
      <c r="H13" s="17">
        <f t="shared" si="1"/>
        <v>112500</v>
      </c>
    </row>
    <row r="14" spans="1:8" ht="12" customHeight="1">
      <c r="A14" s="4" t="s">
        <v>19</v>
      </c>
      <c r="B14" s="22">
        <v>32</v>
      </c>
      <c r="C14" s="4">
        <v>7</v>
      </c>
      <c r="D14" s="4">
        <v>24</v>
      </c>
      <c r="E14" s="6">
        <v>500000</v>
      </c>
      <c r="F14" s="4">
        <v>10</v>
      </c>
      <c r="G14" s="4">
        <f t="shared" si="0"/>
        <v>3.4285714285714284</v>
      </c>
      <c r="H14" s="17">
        <f t="shared" si="1"/>
        <v>400000</v>
      </c>
    </row>
    <row r="15" spans="1:8" ht="12" customHeight="1">
      <c r="A15" s="4" t="s">
        <v>20</v>
      </c>
      <c r="B15" s="22">
        <v>6</v>
      </c>
      <c r="C15" s="4">
        <v>7</v>
      </c>
      <c r="D15" s="4">
        <v>24</v>
      </c>
      <c r="E15" s="6">
        <v>500000</v>
      </c>
      <c r="F15" s="4">
        <v>10</v>
      </c>
      <c r="G15" s="4">
        <f t="shared" si="0"/>
        <v>3.4285714285714284</v>
      </c>
      <c r="H15" s="17">
        <f t="shared" si="1"/>
        <v>75000</v>
      </c>
    </row>
    <row r="16" spans="1:8" ht="12" customHeight="1">
      <c r="A16" s="4" t="s">
        <v>21</v>
      </c>
      <c r="B16" s="22">
        <v>7</v>
      </c>
      <c r="C16" s="4">
        <v>7</v>
      </c>
      <c r="D16" s="4">
        <v>24</v>
      </c>
      <c r="E16" s="6">
        <v>500000</v>
      </c>
      <c r="F16" s="4">
        <v>10</v>
      </c>
      <c r="G16" s="4">
        <f t="shared" si="0"/>
        <v>3.4285714285714284</v>
      </c>
      <c r="H16" s="17">
        <f t="shared" si="1"/>
        <v>87500</v>
      </c>
    </row>
    <row r="17" spans="1:8" ht="12" customHeight="1">
      <c r="A17" s="4" t="s">
        <v>22</v>
      </c>
      <c r="B17" s="22">
        <v>2</v>
      </c>
      <c r="C17" s="4">
        <v>7</v>
      </c>
      <c r="D17" s="4">
        <v>24</v>
      </c>
      <c r="E17" s="6">
        <v>500000</v>
      </c>
      <c r="F17" s="4">
        <v>10</v>
      </c>
      <c r="G17" s="4">
        <f t="shared" si="0"/>
        <v>3.4285714285714284</v>
      </c>
      <c r="H17" s="17">
        <f t="shared" si="1"/>
        <v>25000</v>
      </c>
    </row>
    <row r="18" spans="1:8" ht="12" customHeight="1"/>
    <row r="19" spans="1:8" ht="12" customHeight="1"/>
    <row r="20" spans="1:8" s="19" customFormat="1" ht="12" customHeight="1">
      <c r="A20"/>
      <c r="B20"/>
      <c r="C20"/>
      <c r="D20"/>
      <c r="E20"/>
      <c r="F20"/>
      <c r="G20"/>
      <c r="H20"/>
    </row>
    <row r="21" spans="1:8" s="19" customFormat="1" ht="12" customHeight="1">
      <c r="A21"/>
      <c r="B21"/>
      <c r="C21"/>
      <c r="D21"/>
      <c r="E21"/>
      <c r="F21"/>
      <c r="G21"/>
      <c r="H21"/>
    </row>
    <row r="22" spans="1:8" s="19" customFormat="1" ht="12" customHeight="1">
      <c r="A22"/>
      <c r="B22"/>
      <c r="C22"/>
      <c r="D22"/>
      <c r="E22"/>
      <c r="F22"/>
      <c r="G22"/>
      <c r="H22"/>
    </row>
    <row r="23" spans="1:8" s="19" customFormat="1" ht="12" customHeight="1">
      <c r="A23"/>
      <c r="B23"/>
      <c r="C23"/>
      <c r="D23"/>
      <c r="E23"/>
      <c r="F23"/>
      <c r="G23"/>
      <c r="H23"/>
    </row>
    <row r="24" spans="1:8" s="19" customFormat="1" ht="12" customHeight="1">
      <c r="A24"/>
      <c r="B24"/>
      <c r="C24"/>
      <c r="D24"/>
      <c r="E24"/>
      <c r="F24"/>
      <c r="G24"/>
      <c r="H24"/>
    </row>
    <row r="25" spans="1:8" s="19" customFormat="1" ht="12" customHeight="1">
      <c r="A25"/>
      <c r="B25"/>
      <c r="C25"/>
      <c r="D25"/>
      <c r="E25"/>
      <c r="F25"/>
      <c r="G25"/>
      <c r="H25"/>
    </row>
    <row r="26" spans="1:8" ht="12" customHeight="1"/>
    <row r="27" spans="1:8" ht="12" customHeight="1"/>
    <row r="28" spans="1:8" ht="12" customHeight="1"/>
    <row r="29" spans="1:8" ht="12" customHeight="1"/>
    <row r="30" spans="1:8" ht="12" customHeight="1"/>
    <row r="31" spans="1:8" ht="12" customHeight="1"/>
    <row r="32" spans="1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</sheetData>
  <mergeCells count="6">
    <mergeCell ref="H1:H2"/>
    <mergeCell ref="C1:C2"/>
    <mergeCell ref="D1:D2"/>
    <mergeCell ref="E1:E2"/>
    <mergeCell ref="F1:F2"/>
    <mergeCell ref="G1:G2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Tu 13.07.</vt:lpstr>
      <vt:lpstr>We 14.07. log</vt:lpstr>
      <vt:lpstr>Th 15.07. log</vt:lpstr>
      <vt:lpstr>Fr 16.07. log</vt:lpstr>
      <vt:lpstr> We 14.07. stat</vt:lpstr>
      <vt:lpstr>Th 15.07. stat</vt:lpstr>
      <vt:lpstr>Fr 16.07. 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 Bachmaier</cp:lastModifiedBy>
  <dcterms:created xsi:type="dcterms:W3CDTF">2020-06-04T09:20:35Z</dcterms:created>
  <dcterms:modified xsi:type="dcterms:W3CDTF">2021-06-29T08:09:02Z</dcterms:modified>
</cp:coreProperties>
</file>